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386" windowWidth="11770" windowHeight="11020" tabRatio="621" firstSheet="1" activeTab="6"/>
  </bookViews>
  <sheets>
    <sheet name="Calendario" sheetId="1" r:id="rId1"/>
    <sheet name="1-noviembre" sheetId="2" r:id="rId2"/>
    <sheet name="2-diciembre" sheetId="3" r:id="rId3"/>
    <sheet name="3-enero" sheetId="4" r:id="rId4"/>
    <sheet name="4-febrero" sheetId="5" r:id="rId5"/>
    <sheet name="5-marzo" sheetId="6" r:id="rId6"/>
    <sheet name="6-abril" sheetId="7" r:id="rId7"/>
    <sheet name="7-mayo" sheetId="8" r:id="rId8"/>
    <sheet name="8-junio" sheetId="9" r:id="rId9"/>
    <sheet name="9-julio" sheetId="10" r:id="rId10"/>
    <sheet name="10-agosto" sheetId="11" r:id="rId11"/>
    <sheet name="11-septiembre" sheetId="12" r:id="rId12"/>
    <sheet name="12-octubre" sheetId="13" r:id="rId13"/>
    <sheet name="©" sheetId="14" state="hidden" r:id="rId14"/>
    <sheet name="Hoja1" sheetId="15" r:id="rId15"/>
  </sheets>
  <definedNames>
    <definedName name="_xlnm.Print_Area" localSheetId="0">'Calendario'!$A$6:$Z$43</definedName>
    <definedName name="valuevx">'Calendario'!A65534</definedName>
  </definedNames>
  <calcPr fullCalcOnLoad="1"/>
</workbook>
</file>

<file path=xl/comments1.xml><?xml version="1.0" encoding="utf-8"?>
<comments xmlns="http://schemas.openxmlformats.org/spreadsheetml/2006/main">
  <authors>
    <author>Jon</author>
  </authors>
  <commentList>
    <comment ref="Z2" authorId="0">
      <text>
        <r>
          <rPr>
            <b/>
            <u val="single"/>
            <sz val="8"/>
            <rFont val="Tahoma"/>
            <family val="2"/>
          </rPr>
          <t>La Política Limitada del Uso</t>
        </r>
        <r>
          <rPr>
            <sz val="8"/>
            <rFont val="Tahoma"/>
            <family val="2"/>
          </rPr>
          <t xml:space="preserve">
Puede hacer copias de archivo y personalizar la plantilla (el "Software") para el uso personal sólo. </t>
        </r>
        <r>
          <rPr>
            <b/>
            <sz val="8"/>
            <rFont val="Tahoma"/>
            <family val="2"/>
          </rPr>
          <t>Esta plantilla o ningún documento inclusive o derivó de esta plantilla NO puede ser vendido, puede ser distribuido, o puede ser colocado en un servidor público como el internet sin el expreso permiso escrito de Vertex42 LLC.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Sin Garantías</t>
        </r>
        <r>
          <rPr>
            <sz val="8"/>
            <rFont val="Tahoma"/>
            <family val="2"/>
          </rPr>
          <t xml:space="preserve">
EL SOFTWARE Y CUALQUIER DOCUMENTACIÓN RELACIONADA SE LE PROPORCIONA "TAL CUAL". Vertex42, LLC NO HACE NINGUNA GARANTÍA, EXPRESA O IMPLÍCITA, Y EXPRESAMENTE RENUNCIA A TODAS LAS REPRESENTACIONES, ORALES O ESCRITAS, TÉRMINOS, CONDICIONES Y GARANTÍAS, INCLUYENDO PERO NO LIMITADO A, GARANTÍAS DE COMERCIALIZACIÓN, IDONEIDAD PARA UN PROPÓSITO PARTICULAR, Y NO INFRACCIÓN. SIN LIMITAR LO ANTERIOR, USTED ACEPTA QUE EL SOFTWARE NO PUEDE SATISFACER SUS NECESIDADES, OPERE SIN ERRORES O NO IDENTIFICAR CUALQUIERA O TODOS LOS ERRORES O PROBLEMAS, O HACERLO CON EXACTITUD.
El presente Acuerdo no afectará a los derechos legales que pueda tener como consumidor.
</t>
        </r>
        <r>
          <rPr>
            <b/>
            <u val="single"/>
            <sz val="8"/>
            <rFont val="Tahoma"/>
            <family val="2"/>
          </rPr>
          <t>Limitación de Responsabilidad</t>
        </r>
        <r>
          <rPr>
            <sz val="8"/>
            <rFont val="Tahoma"/>
            <family val="2"/>
          </rPr>
          <t xml:space="preserve">
EN NINGÚN CASO VERTEX42, LLC SERÁN RESPONSABLES ANTE USTED POR CUALQUIER DAÑO, INCLUYENDO LA PÉRDIDA DE BENEFICIOS, PÉRDIDA DE AHORROS O CUALQUIER OTROS DAÑOS DIRECTOS, INDIRECTOS, ESPECIALES, INCIDENTALES, O CONSECUENTES QUE SURJAN DEL USO O LA INCAPACIDAD DE USAR EL SOFTWARE ( INCLUSO SI NOSOTROS O UN DISTRIBUIDOR AUTORIZADO O DISTRIBUIDOR HA SIDO ADVERTIDO DE LA POSIBILIDAD DE ESTOS DAÑOS), O CUALQUIER ERROR Y NEGLIGENCIA EN EL DESARROLLO DE ESTE SOFTWARE, O DE CUALQUIER RECLAMACIÓN POR CUALQUIER OTRA PARTE. LA ORGANIZACIÓN, NEGOCIO, O PERSONA DE UTILIZAR ESTE SOFTWARE ASUME TODOS LOS RIESGOS Y RESPONSABILIDAD POR LA CALIDAD Y RENDIMIENTO DE ESTE SOFTWARE.
Algunos estados no permiten la limitación o exclusión de responsabilidad por daños incidentales o consecuentes, por lo que la limitación anterior puede no aplicarse a usted.</t>
        </r>
        <r>
          <rPr>
            <b/>
            <u val="single"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<sst xmlns="http://schemas.openxmlformats.org/spreadsheetml/2006/main" count="1036" uniqueCount="102">
  <si>
    <t>[42]</t>
  </si>
  <si>
    <t>{42}</t>
  </si>
  <si>
    <t>© 2005-2009 Vertex42 LLC</t>
  </si>
  <si>
    <t>© 2009 Vertex42 LLC</t>
  </si>
  <si>
    <t/>
  </si>
  <si>
    <t>Vertex42 Calendar Template</t>
  </si>
  <si>
    <t>1:Sun, 2:Mon</t>
  </si>
  <si>
    <t>Año</t>
  </si>
  <si>
    <t>Mes</t>
  </si>
  <si>
    <t>http://www.vertex42.com/es/calendario.html</t>
  </si>
  <si>
    <t>Título del Calendario</t>
  </si>
  <si>
    <t>Fecha</t>
  </si>
  <si>
    <t>Día de Comenzar</t>
  </si>
  <si>
    <t>Acontecimiento</t>
  </si>
  <si>
    <t>Notas</t>
  </si>
  <si>
    <t>Calendarios por Vertex42.com</t>
  </si>
  <si>
    <t>Vertex42™ Plantilla Calendario</t>
  </si>
  <si>
    <t>para referencia</t>
  </si>
  <si>
    <t>Raul  Ortiz de Lejarazu</t>
  </si>
  <si>
    <t>Hospital clínico Universitario</t>
  </si>
  <si>
    <t xml:space="preserve"> "Ebola una enfermedad emergente"</t>
  </si>
  <si>
    <t xml:space="preserve">S1. “Los mecanismos de progresión e invasión en el cáncer de mama”   </t>
  </si>
  <si>
    <t>S2. la evolucion del uso de las matemáticas en Biomedicina</t>
  </si>
  <si>
    <t>J. Russo</t>
  </si>
  <si>
    <t>Fox Chase Cancer Center-Temple University Health, Philadelphia, USA</t>
  </si>
  <si>
    <t>TESIS DOCTORAL</t>
  </si>
  <si>
    <t>"Caracterización de la proteína PSTPIP1 implicada en el síndrome PAPA"</t>
  </si>
  <si>
    <t>Tamara Marcos de Mena</t>
  </si>
  <si>
    <t>SEMINARIO DE INVESTIGACION</t>
  </si>
  <si>
    <t>SEMINARIO DE DOCTORADO</t>
  </si>
  <si>
    <t>“Remodelado del transporte de Ca2+ en el cáncer de colon”</t>
  </si>
  <si>
    <t>Diego Sobradillo</t>
  </si>
  <si>
    <t>Manuela del Caño</t>
  </si>
  <si>
    <t>S2. Detección de patrones y vías genéticas a traés del análisis de regresión</t>
  </si>
  <si>
    <t xml:space="preserve">S1. “Impronta preventiva del cáncer de mama en mujeres postmenopaúsicas”                                  </t>
  </si>
  <si>
    <t xml:space="preserve">Fiesta </t>
  </si>
  <si>
    <t>María Calvo Rodríguez</t>
  </si>
  <si>
    <t>VACACIONES DE NAVIDAD</t>
  </si>
  <si>
    <t>VACACIONES</t>
  </si>
  <si>
    <t>DE</t>
  </si>
  <si>
    <t>PASCUA</t>
  </si>
  <si>
    <t>VIERNES SANTO</t>
  </si>
  <si>
    <t xml:space="preserve">JUEVES  </t>
  </si>
  <si>
    <t>SANTO</t>
  </si>
  <si>
    <t xml:space="preserve">"Papel de la diabetes mellitus tipo 2 en la enfermedad de Alzheimer y demencia vascular"  </t>
  </si>
  <si>
    <t>Mónica García Alloza</t>
  </si>
  <si>
    <t>Universidad de Cádiz</t>
  </si>
  <si>
    <t>SEMINARIO INTERNO</t>
  </si>
  <si>
    <t>Título sin confirmar</t>
  </si>
  <si>
    <t>Susana Domingo Esteban</t>
  </si>
  <si>
    <t>Beatriz Gutierrez</t>
  </si>
  <si>
    <t>Jessica Matesanz</t>
  </si>
  <si>
    <t>Mª JOSÉ CALOCA</t>
  </si>
  <si>
    <t>Mónica Tascón</t>
  </si>
  <si>
    <t>Jessica Arias del Val</t>
  </si>
  <si>
    <t>Carolina Velázquez Pérez</t>
  </si>
  <si>
    <t>Cristina Hernández Moro</t>
  </si>
  <si>
    <t>Juan González Valdivieso</t>
  </si>
  <si>
    <t>Raquel Pascua Maestro</t>
  </si>
  <si>
    <t>Sergio Acosta</t>
  </si>
  <si>
    <t>Irene Castaños-Mollor</t>
  </si>
  <si>
    <t>Nagore de Pablo</t>
  </si>
  <si>
    <t>Noa Feas Rodríguez</t>
  </si>
  <si>
    <t>VACACIONES VERANO</t>
  </si>
  <si>
    <t>Calcio subcelular y Envejecimiento en neuronas de hipocampo</t>
  </si>
  <si>
    <t>ELRs y su aplicación en terapia génica frente al cáncer</t>
  </si>
  <si>
    <t>Mª  Jesús Piña Lancho</t>
  </si>
  <si>
    <t>Aplicaciones de la Ultrasecuenciación de ADN</t>
  </si>
  <si>
    <t>Alberto Acedo</t>
  </si>
  <si>
    <t xml:space="preserve">ac-gen </t>
  </si>
  <si>
    <t>"La técnica de Pinza Rodada en el tratamiento de la Lumbalgia Mecánica Crónica"</t>
  </si>
  <si>
    <t xml:space="preserve">"Papel de sPLA2-IIA en la inducción de especies </t>
  </si>
  <si>
    <t xml:space="preserve"> reactivas de oxígeno (ROS) y fibrosis en cardiofibroblastos."</t>
  </si>
  <si>
    <t>"Función biológica de las quimerinas,</t>
  </si>
  <si>
    <t xml:space="preserve"> reguladores negativos de la GTPasa Rac"</t>
  </si>
  <si>
    <t>Dr Timothy Curtis</t>
  </si>
  <si>
    <t>“Channelling our understanding of the retinal vasculature”</t>
  </si>
  <si>
    <t>RODRIGO ITURRIAGA</t>
  </si>
  <si>
    <t>Pontificia Universidad Católica de Chile</t>
  </si>
  <si>
    <t xml:space="preserve">"Papel del cuerpo carotideo en la generación  </t>
  </si>
  <si>
    <t xml:space="preserve">de la hipertensión producida por hipoxia intermitente </t>
  </si>
  <si>
    <t>en un modelo experimental de apnea del sueño"</t>
  </si>
  <si>
    <t xml:space="preserve">"Dinámica de la captación de calcio mitocondrial </t>
  </si>
  <si>
    <t>en células HeLa con MICU1 silenciado"</t>
  </si>
  <si>
    <t>JORGE VALERO LOBO</t>
  </si>
  <si>
    <t>Centro de Neurociencias, Universidad de Coimbra</t>
  </si>
  <si>
    <t xml:space="preserve"> in mouse models of Alzheimer's Disease”</t>
  </si>
  <si>
    <t>“Life style and hippocampal neurogenic reserve</t>
  </si>
  <si>
    <t>Rebeca Torres Merino</t>
  </si>
  <si>
    <t>Análisis molecular de genes implicados en poliposis atenuada</t>
  </si>
  <si>
    <t>Alba Lubeiro</t>
  </si>
  <si>
    <t>Virginia Ruiz Martín</t>
  </si>
  <si>
    <t>"Identificación de nuevos sustratos de la fosfatasa Lyp".</t>
  </si>
  <si>
    <t xml:space="preserve">Estudio de la función de FASTKD3 en la mitocondria
</t>
  </si>
  <si>
    <t>Oscar Casis</t>
  </si>
  <si>
    <t>Departamento de Fisiología Universidad del Pais Vasco (UPV/EHU)</t>
  </si>
  <si>
    <t>“Cómo elegir el modelo animal más adecuado cuando no hay donde elegir. </t>
  </si>
  <si>
    <t>Diabetes e hipotiroidismo como ejemplo de modelos clásicos”</t>
  </si>
  <si>
    <t>Alejandra Bernardi</t>
  </si>
  <si>
    <t xml:space="preserve">Centre for Experimental Medicine Queen’s University of Belfast
Queen’s University of Belfast
</t>
  </si>
  <si>
    <t>"Inmunopatología molecular de la neumonía por virus de la gripe pandémica".</t>
  </si>
  <si>
    <t xml:space="preserve">Ana Isabel Expósito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</si>
</sst>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"/>
    <numFmt numFmtId="173" formatCode="mmmm"/>
    <numFmt numFmtId="174" formatCode="[$-409]dddd\,\ mmmm\ dd\,\ yyyy"/>
    <numFmt numFmtId="175" formatCode="[$-C0A]d\-mmm;@"/>
    <numFmt numFmtId="176" formatCode="mmmm\ yyyy"/>
    <numFmt numFmtId="177" formatCode="[$-409]d\-mmm;@"/>
    <numFmt numFmtId="178" formatCode="[$-C0A]mmmm\ 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Tahoma"/>
      <family val="2"/>
    </font>
    <font>
      <sz val="8"/>
      <name val="Arial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u val="single"/>
      <sz val="8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60"/>
      <name val="Arial"/>
      <family val="2"/>
    </font>
    <font>
      <b/>
      <sz val="28"/>
      <color indexed="60"/>
      <name val="Arial"/>
      <family val="2"/>
    </font>
    <font>
      <sz val="6"/>
      <color indexed="9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36"/>
      <color indexed="6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u val="single"/>
      <sz val="8"/>
      <color indexed="12"/>
      <name val="Tahoma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9" fillId="33" borderId="0" xfId="0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175" fontId="0" fillId="0" borderId="15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172" fontId="18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33" borderId="0" xfId="0" applyFill="1" applyAlignment="1">
      <alignment/>
    </xf>
    <xf numFmtId="177" fontId="0" fillId="0" borderId="22" xfId="0" applyNumberFormat="1" applyFont="1" applyFill="1" applyBorder="1" applyAlignment="1">
      <alignment horizontal="left"/>
    </xf>
    <xf numFmtId="172" fontId="18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3" fillId="0" borderId="0" xfId="45" applyFont="1" applyFill="1" applyBorder="1" applyAlignment="1" applyProtection="1">
      <alignment horizontal="right"/>
      <protection/>
    </xf>
    <xf numFmtId="177" fontId="0" fillId="0" borderId="14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right"/>
    </xf>
    <xf numFmtId="0" fontId="2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7" fillId="0" borderId="21" xfId="0" applyFont="1" applyBorder="1" applyAlignment="1">
      <alignment/>
    </xf>
    <xf numFmtId="0" fontId="28" fillId="0" borderId="23" xfId="0" applyFont="1" applyFill="1" applyBorder="1" applyAlignment="1">
      <alignment horizontal="right"/>
    </xf>
    <xf numFmtId="172" fontId="18" fillId="35" borderId="16" xfId="0" applyNumberFormat="1" applyFont="1" applyFill="1" applyBorder="1" applyAlignment="1">
      <alignment horizontal="center" vertical="center"/>
    </xf>
    <xf numFmtId="172" fontId="18" fillId="25" borderId="16" xfId="0" applyNumberFormat="1" applyFont="1" applyFill="1" applyBorder="1" applyAlignment="1">
      <alignment horizontal="center" vertical="center"/>
    </xf>
    <xf numFmtId="172" fontId="18" fillId="3" borderId="16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0" fillId="35" borderId="17" xfId="0" applyNumberFormat="1" applyFont="1" applyFill="1" applyBorder="1" applyAlignment="1">
      <alignment horizontal="left" vertical="center"/>
    </xf>
    <xf numFmtId="0" fontId="29" fillId="25" borderId="17" xfId="0" applyNumberFormat="1" applyFont="1" applyFill="1" applyBorder="1" applyAlignment="1">
      <alignment horizontal="left" vertical="center"/>
    </xf>
    <xf numFmtId="0" fontId="29" fillId="0" borderId="13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0" xfId="0" applyFont="1" applyAlignment="1">
      <alignment/>
    </xf>
    <xf numFmtId="0" fontId="20" fillId="3" borderId="17" xfId="0" applyNumberFormat="1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20" fillId="0" borderId="1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6" xfId="0" applyFont="1" applyFill="1" applyBorder="1" applyAlignment="1">
      <alignment vertical="top"/>
    </xf>
    <xf numFmtId="0" fontId="20" fillId="0" borderId="1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2" fontId="18" fillId="36" borderId="18" xfId="0" applyNumberFormat="1" applyFont="1" applyFill="1" applyBorder="1" applyAlignment="1">
      <alignment horizontal="center" vertical="center"/>
    </xf>
    <xf numFmtId="0" fontId="30" fillId="36" borderId="19" xfId="0" applyNumberFormat="1" applyFont="1" applyFill="1" applyBorder="1" applyAlignment="1">
      <alignment horizontal="left" vertical="center"/>
    </xf>
    <xf numFmtId="0" fontId="17" fillId="36" borderId="19" xfId="0" applyNumberFormat="1" applyFont="1" applyFill="1" applyBorder="1" applyAlignment="1">
      <alignment horizontal="left" vertical="center"/>
    </xf>
    <xf numFmtId="172" fontId="20" fillId="36" borderId="18" xfId="0" applyNumberFormat="1" applyFont="1" applyFill="1" applyBorder="1" applyAlignment="1">
      <alignment horizontal="center" vertical="center"/>
    </xf>
    <xf numFmtId="0" fontId="20" fillId="36" borderId="19" xfId="0" applyNumberFormat="1" applyFont="1" applyFill="1" applyBorder="1" applyAlignment="1">
      <alignment horizontal="left" vertical="center"/>
    </xf>
    <xf numFmtId="172" fontId="18" fillId="36" borderId="16" xfId="0" applyNumberFormat="1" applyFont="1" applyFill="1" applyBorder="1" applyAlignment="1">
      <alignment horizontal="center" vertical="center"/>
    </xf>
    <xf numFmtId="0" fontId="17" fillId="36" borderId="17" xfId="0" applyNumberFormat="1" applyFont="1" applyFill="1" applyBorder="1" applyAlignment="1">
      <alignment horizontal="left" vertical="center"/>
    </xf>
    <xf numFmtId="172" fontId="20" fillId="36" borderId="16" xfId="0" applyNumberFormat="1" applyFont="1" applyFill="1" applyBorder="1" applyAlignment="1">
      <alignment horizontal="center" vertical="center"/>
    </xf>
    <xf numFmtId="172" fontId="24" fillId="36" borderId="16" xfId="0" applyNumberFormat="1" applyFont="1" applyFill="1" applyBorder="1" applyAlignment="1">
      <alignment horizontal="center" vertical="center"/>
    </xf>
    <xf numFmtId="0" fontId="24" fillId="36" borderId="17" xfId="0" applyNumberFormat="1" applyFont="1" applyFill="1" applyBorder="1" applyAlignment="1">
      <alignment horizontal="left" vertical="center"/>
    </xf>
    <xf numFmtId="0" fontId="20" fillId="36" borderId="17" xfId="0" applyNumberFormat="1" applyFont="1" applyFill="1" applyBorder="1" applyAlignment="1">
      <alignment horizontal="left" vertical="center"/>
    </xf>
    <xf numFmtId="172" fontId="18" fillId="3" borderId="18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17" xfId="0" applyNumberFormat="1" applyFont="1" applyFill="1" applyBorder="1" applyAlignment="1">
      <alignment horizontal="left" vertical="center"/>
    </xf>
    <xf numFmtId="172" fontId="18" fillId="37" borderId="16" xfId="0" applyNumberFormat="1" applyFont="1" applyFill="1" applyBorder="1" applyAlignment="1">
      <alignment horizontal="center" vertical="center"/>
    </xf>
    <xf numFmtId="0" fontId="20" fillId="37" borderId="17" xfId="0" applyNumberFormat="1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172" fontId="18" fillId="3" borderId="24" xfId="0" applyNumberFormat="1" applyFont="1" applyFill="1" applyBorder="1" applyAlignment="1">
      <alignment horizontal="center" vertical="center"/>
    </xf>
    <xf numFmtId="0" fontId="20" fillId="3" borderId="25" xfId="0" applyNumberFormat="1" applyFont="1" applyFill="1" applyBorder="1" applyAlignment="1">
      <alignment horizontal="left" vertical="center"/>
    </xf>
    <xf numFmtId="0" fontId="0" fillId="3" borderId="16" xfId="0" applyFill="1" applyBorder="1" applyAlignment="1">
      <alignment vertical="center"/>
    </xf>
    <xf numFmtId="0" fontId="20" fillId="3" borderId="13" xfId="0" applyFont="1" applyFill="1" applyBorder="1" applyAlignment="1">
      <alignment vertical="center" wrapText="1"/>
    </xf>
    <xf numFmtId="0" fontId="20" fillId="35" borderId="19" xfId="0" applyNumberFormat="1" applyFont="1" applyFill="1" applyBorder="1" applyAlignment="1">
      <alignment horizontal="left" vertical="center"/>
    </xf>
    <xf numFmtId="0" fontId="22" fillId="38" borderId="20" xfId="0" applyFont="1" applyFill="1" applyBorder="1" applyAlignment="1" applyProtection="1">
      <alignment horizontal="left" vertical="center"/>
      <protection/>
    </xf>
    <xf numFmtId="178" fontId="13" fillId="38" borderId="26" xfId="0" applyNumberFormat="1" applyFont="1" applyFill="1" applyBorder="1" applyAlignment="1">
      <alignment horizontal="center" vertical="center"/>
    </xf>
    <xf numFmtId="178" fontId="13" fillId="38" borderId="14" xfId="0" applyNumberFormat="1" applyFont="1" applyFill="1" applyBorder="1" applyAlignment="1">
      <alignment horizontal="center" vertical="center"/>
    </xf>
    <xf numFmtId="178" fontId="13" fillId="38" borderId="27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2" fillId="33" borderId="13" xfId="45" applyFont="1" applyFill="1" applyBorder="1" applyAlignment="1" applyProtection="1">
      <alignment horizontal="left"/>
      <protection/>
    </xf>
    <xf numFmtId="0" fontId="6" fillId="33" borderId="0" xfId="0" applyFont="1" applyFill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3" fillId="38" borderId="28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24" xfId="0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  <xf numFmtId="0" fontId="0" fillId="35" borderId="19" xfId="0" applyNumberFormat="1" applyFont="1" applyFill="1" applyBorder="1" applyAlignment="1">
      <alignment horizontal="center" vertical="center"/>
    </xf>
    <xf numFmtId="0" fontId="24" fillId="35" borderId="18" xfId="0" applyNumberFormat="1" applyFont="1" applyFill="1" applyBorder="1" applyAlignment="1">
      <alignment horizontal="center" vertical="center"/>
    </xf>
    <xf numFmtId="0" fontId="24" fillId="35" borderId="19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 wrapText="1"/>
    </xf>
    <xf numFmtId="0" fontId="0" fillId="35" borderId="19" xfId="0" applyNumberFormat="1" applyFont="1" applyFill="1" applyBorder="1" applyAlignment="1">
      <alignment horizontal="center" vertical="center" wrapText="1"/>
    </xf>
    <xf numFmtId="0" fontId="0" fillId="35" borderId="21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>
      <alignment horizontal="center" vertical="center"/>
    </xf>
    <xf numFmtId="0" fontId="30" fillId="35" borderId="18" xfId="0" applyNumberFormat="1" applyFont="1" applyFill="1" applyBorder="1" applyAlignment="1">
      <alignment horizontal="center" vertical="center"/>
    </xf>
    <xf numFmtId="0" fontId="30" fillId="35" borderId="19" xfId="0" applyNumberFormat="1" applyFont="1" applyFill="1" applyBorder="1" applyAlignment="1">
      <alignment horizontal="center" vertical="center"/>
    </xf>
    <xf numFmtId="0" fontId="30" fillId="35" borderId="18" xfId="0" applyNumberFormat="1" applyFont="1" applyFill="1" applyBorder="1" applyAlignment="1">
      <alignment horizontal="left" vertical="center"/>
    </xf>
    <xf numFmtId="0" fontId="30" fillId="35" borderId="19" xfId="0" applyNumberFormat="1" applyFont="1" applyFill="1" applyBorder="1" applyAlignment="1">
      <alignment horizontal="left" vertical="center"/>
    </xf>
    <xf numFmtId="0" fontId="20" fillId="25" borderId="18" xfId="0" applyNumberFormat="1" applyFont="1" applyFill="1" applyBorder="1" applyAlignment="1">
      <alignment horizontal="center" vertical="center"/>
    </xf>
    <xf numFmtId="0" fontId="20" fillId="25" borderId="19" xfId="0" applyNumberFormat="1" applyFont="1" applyFill="1" applyBorder="1" applyAlignment="1">
      <alignment horizontal="center" vertical="center"/>
    </xf>
    <xf numFmtId="0" fontId="29" fillId="25" borderId="18" xfId="0" applyNumberFormat="1" applyFont="1" applyFill="1" applyBorder="1" applyAlignment="1">
      <alignment horizontal="center" vertical="center"/>
    </xf>
    <xf numFmtId="0" fontId="29" fillId="25" borderId="19" xfId="0" applyNumberFormat="1" applyFont="1" applyFill="1" applyBorder="1" applyAlignment="1">
      <alignment horizontal="center" vertical="center"/>
    </xf>
    <xf numFmtId="0" fontId="0" fillId="25" borderId="18" xfId="0" applyNumberFormat="1" applyFont="1" applyFill="1" applyBorder="1" applyAlignment="1">
      <alignment horizontal="center" vertical="center"/>
    </xf>
    <xf numFmtId="0" fontId="0" fillId="25" borderId="19" xfId="0" applyNumberFormat="1" applyFont="1" applyFill="1" applyBorder="1" applyAlignment="1">
      <alignment horizontal="center" vertical="center"/>
    </xf>
    <xf numFmtId="0" fontId="0" fillId="25" borderId="21" xfId="0" applyNumberFormat="1" applyFont="1" applyFill="1" applyBorder="1" applyAlignment="1">
      <alignment horizontal="center" vertical="center"/>
    </xf>
    <xf numFmtId="0" fontId="0" fillId="25" borderId="23" xfId="0" applyNumberFormat="1" applyFont="1" applyFill="1" applyBorder="1" applyAlignment="1">
      <alignment horizontal="center" vertical="center"/>
    </xf>
    <xf numFmtId="0" fontId="30" fillId="3" borderId="16" xfId="0" applyNumberFormat="1" applyFont="1" applyFill="1" applyBorder="1" applyAlignment="1">
      <alignment horizontal="center" vertical="center"/>
    </xf>
    <xf numFmtId="0" fontId="30" fillId="3" borderId="17" xfId="0" applyNumberFormat="1" applyFont="1" applyFill="1" applyBorder="1" applyAlignment="1">
      <alignment horizontal="center" vertical="center"/>
    </xf>
    <xf numFmtId="0" fontId="0" fillId="3" borderId="21" xfId="0" applyNumberFormat="1" applyFont="1" applyFill="1" applyBorder="1" applyAlignment="1">
      <alignment horizontal="center" vertical="center"/>
    </xf>
    <xf numFmtId="0" fontId="0" fillId="3" borderId="23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12" fillId="0" borderId="20" xfId="45" applyFont="1" applyFill="1" applyBorder="1" applyAlignment="1" applyProtection="1">
      <alignment horizontal="right"/>
      <protection/>
    </xf>
    <xf numFmtId="0" fontId="12" fillId="0" borderId="23" xfId="45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178" fontId="19" fillId="0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horizontal="left" vertical="top" wrapText="1"/>
    </xf>
    <xf numFmtId="0" fontId="17" fillId="3" borderId="21" xfId="0" applyNumberFormat="1" applyFont="1" applyFill="1" applyBorder="1" applyAlignment="1">
      <alignment horizontal="center" vertical="center"/>
    </xf>
    <xf numFmtId="0" fontId="17" fillId="3" borderId="23" xfId="0" applyNumberFormat="1" applyFont="1" applyFill="1" applyBorder="1" applyAlignment="1">
      <alignment horizontal="center" vertical="center"/>
    </xf>
    <xf numFmtId="0" fontId="17" fillId="36" borderId="21" xfId="0" applyNumberFormat="1" applyFont="1" applyFill="1" applyBorder="1" applyAlignment="1">
      <alignment horizontal="center" vertical="center"/>
    </xf>
    <xf numFmtId="0" fontId="17" fillId="36" borderId="23" xfId="0" applyNumberFormat="1" applyFont="1" applyFill="1" applyBorder="1" applyAlignment="1">
      <alignment horizontal="center" vertical="center"/>
    </xf>
    <xf numFmtId="0" fontId="17" fillId="36" borderId="18" xfId="0" applyNumberFormat="1" applyFont="1" applyFill="1" applyBorder="1" applyAlignment="1">
      <alignment horizontal="center" vertical="center"/>
    </xf>
    <xf numFmtId="0" fontId="17" fillId="36" borderId="19" xfId="0" applyNumberFormat="1" applyFont="1" applyFill="1" applyBorder="1" applyAlignment="1">
      <alignment horizontal="center" vertical="center"/>
    </xf>
    <xf numFmtId="0" fontId="20" fillId="36" borderId="18" xfId="0" applyNumberFormat="1" applyFont="1" applyFill="1" applyBorder="1" applyAlignment="1">
      <alignment horizontal="center" vertical="center"/>
    </xf>
    <xf numFmtId="0" fontId="20" fillId="36" borderId="19" xfId="0" applyNumberFormat="1" applyFont="1" applyFill="1" applyBorder="1" applyAlignment="1">
      <alignment horizontal="center" vertical="center"/>
    </xf>
    <xf numFmtId="0" fontId="20" fillId="36" borderId="21" xfId="0" applyNumberFormat="1" applyFont="1" applyFill="1" applyBorder="1" applyAlignment="1">
      <alignment horizontal="center" vertical="center"/>
    </xf>
    <xf numFmtId="0" fontId="20" fillId="36" borderId="23" xfId="0" applyNumberFormat="1" applyFont="1" applyFill="1" applyBorder="1" applyAlignment="1">
      <alignment horizontal="center" vertical="center"/>
    </xf>
    <xf numFmtId="0" fontId="31" fillId="3" borderId="16" xfId="0" applyNumberFormat="1" applyFont="1" applyFill="1" applyBorder="1" applyAlignment="1">
      <alignment horizontal="center" vertical="center"/>
    </xf>
    <xf numFmtId="0" fontId="31" fillId="3" borderId="17" xfId="0" applyNumberFormat="1" applyFont="1" applyFill="1" applyBorder="1" applyAlignment="1">
      <alignment horizontal="center" vertical="center"/>
    </xf>
    <xf numFmtId="0" fontId="33" fillId="3" borderId="21" xfId="0" applyNumberFormat="1" applyFont="1" applyFill="1" applyBorder="1" applyAlignment="1">
      <alignment horizontal="center" vertical="center"/>
    </xf>
    <xf numFmtId="0" fontId="33" fillId="3" borderId="23" xfId="0" applyNumberFormat="1" applyFont="1" applyFill="1" applyBorder="1" applyAlignment="1">
      <alignment horizontal="center" vertical="center"/>
    </xf>
    <xf numFmtId="0" fontId="31" fillId="3" borderId="21" xfId="0" applyNumberFormat="1" applyFont="1" applyFill="1" applyBorder="1" applyAlignment="1">
      <alignment horizontal="center" vertical="center"/>
    </xf>
    <xf numFmtId="0" fontId="31" fillId="3" borderId="23" xfId="0" applyNumberFormat="1" applyFont="1" applyFill="1" applyBorder="1" applyAlignment="1">
      <alignment horizontal="center" vertical="center"/>
    </xf>
    <xf numFmtId="0" fontId="18" fillId="36" borderId="18" xfId="0" applyNumberFormat="1" applyFont="1" applyFill="1" applyBorder="1" applyAlignment="1">
      <alignment horizontal="center" vertical="center"/>
    </xf>
    <xf numFmtId="0" fontId="18" fillId="36" borderId="19" xfId="0" applyNumberFormat="1" applyFont="1" applyFill="1" applyBorder="1" applyAlignment="1">
      <alignment horizontal="center" vertical="center"/>
    </xf>
    <xf numFmtId="0" fontId="29" fillId="35" borderId="18" xfId="0" applyNumberFormat="1" applyFont="1" applyFill="1" applyBorder="1" applyAlignment="1">
      <alignment horizontal="center" vertical="center"/>
    </xf>
    <xf numFmtId="0" fontId="29" fillId="35" borderId="19" xfId="0" applyNumberFormat="1" applyFont="1" applyFill="1" applyBorder="1" applyAlignment="1">
      <alignment horizontal="center" vertical="center"/>
    </xf>
    <xf numFmtId="0" fontId="20" fillId="35" borderId="18" xfId="0" applyNumberFormat="1" applyFont="1" applyFill="1" applyBorder="1" applyAlignment="1">
      <alignment horizontal="left" vertical="center"/>
    </xf>
    <xf numFmtId="0" fontId="20" fillId="35" borderId="19" xfId="0" applyNumberFormat="1" applyFont="1" applyFill="1" applyBorder="1" applyAlignment="1">
      <alignment horizontal="left" vertical="center"/>
    </xf>
    <xf numFmtId="0" fontId="20" fillId="35" borderId="18" xfId="0" applyNumberFormat="1" applyFont="1" applyFill="1" applyBorder="1" applyAlignment="1">
      <alignment horizontal="center" vertical="center"/>
    </xf>
    <xf numFmtId="0" fontId="20" fillId="35" borderId="19" xfId="0" applyNumberFormat="1" applyFont="1" applyFill="1" applyBorder="1" applyAlignment="1">
      <alignment horizontal="center" vertical="center"/>
    </xf>
    <xf numFmtId="0" fontId="20" fillId="35" borderId="21" xfId="0" applyNumberFormat="1" applyFont="1" applyFill="1" applyBorder="1" applyAlignment="1">
      <alignment horizontal="center" vertical="center"/>
    </xf>
    <xf numFmtId="0" fontId="20" fillId="35" borderId="23" xfId="0" applyNumberFormat="1" applyFont="1" applyFill="1" applyBorder="1" applyAlignment="1">
      <alignment horizontal="center" vertical="center"/>
    </xf>
    <xf numFmtId="0" fontId="34" fillId="3" borderId="16" xfId="0" applyNumberFormat="1" applyFont="1" applyFill="1" applyBorder="1" applyAlignment="1">
      <alignment horizontal="center" vertical="center" wrapText="1"/>
    </xf>
    <xf numFmtId="0" fontId="34" fillId="3" borderId="17" xfId="0" applyNumberFormat="1" applyFont="1" applyFill="1" applyBorder="1" applyAlignment="1">
      <alignment horizontal="center" vertical="center" wrapText="1"/>
    </xf>
    <xf numFmtId="0" fontId="20" fillId="3" borderId="21" xfId="0" applyNumberFormat="1" applyFont="1" applyFill="1" applyBorder="1" applyAlignment="1">
      <alignment horizontal="center" vertical="center" wrapText="1"/>
    </xf>
    <xf numFmtId="0" fontId="20" fillId="3" borderId="23" xfId="0" applyNumberFormat="1" applyFont="1" applyFill="1" applyBorder="1" applyAlignment="1">
      <alignment horizontal="center" vertical="center" wrapText="1"/>
    </xf>
    <xf numFmtId="0" fontId="35" fillId="3" borderId="16" xfId="0" applyNumberFormat="1" applyFont="1" applyFill="1" applyBorder="1" applyAlignment="1">
      <alignment horizontal="center" vertical="center"/>
    </xf>
    <xf numFmtId="0" fontId="35" fillId="3" borderId="17" xfId="0" applyNumberFormat="1" applyFont="1" applyFill="1" applyBorder="1" applyAlignment="1">
      <alignment horizontal="center" vertical="center"/>
    </xf>
    <xf numFmtId="0" fontId="20" fillId="3" borderId="21" xfId="0" applyNumberFormat="1" applyFont="1" applyFill="1" applyBorder="1" applyAlignment="1">
      <alignment horizontal="center" vertical="center"/>
    </xf>
    <xf numFmtId="0" fontId="20" fillId="3" borderId="23" xfId="0" applyNumberFormat="1" applyFont="1" applyFill="1" applyBorder="1" applyAlignment="1">
      <alignment horizontal="center" vertical="center"/>
    </xf>
    <xf numFmtId="0" fontId="35" fillId="3" borderId="18" xfId="0" applyNumberFormat="1" applyFont="1" applyFill="1" applyBorder="1" applyAlignment="1">
      <alignment horizontal="center" vertical="center"/>
    </xf>
    <xf numFmtId="0" fontId="35" fillId="3" borderId="19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32" fillId="0" borderId="19" xfId="0" applyNumberFormat="1" applyFont="1" applyFill="1" applyBorder="1" applyAlignment="1">
      <alignment horizontal="center" vertical="center"/>
    </xf>
    <xf numFmtId="178" fontId="19" fillId="0" borderId="20" xfId="0" applyNumberFormat="1" applyFont="1" applyFill="1" applyBorder="1" applyAlignment="1">
      <alignment horizontal="right" vertical="top"/>
    </xf>
    <xf numFmtId="0" fontId="21" fillId="0" borderId="20" xfId="0" applyFont="1" applyBorder="1" applyAlignment="1">
      <alignment horizontal="left" vertical="top" wrapText="1"/>
    </xf>
    <xf numFmtId="0" fontId="20" fillId="4" borderId="18" xfId="0" applyNumberFormat="1" applyFont="1" applyFill="1" applyBorder="1" applyAlignment="1">
      <alignment horizontal="center" vertical="center"/>
    </xf>
    <xf numFmtId="0" fontId="17" fillId="4" borderId="19" xfId="0" applyNumberFormat="1" applyFont="1" applyFill="1" applyBorder="1" applyAlignment="1">
      <alignment horizontal="center" vertical="center"/>
    </xf>
    <xf numFmtId="0" fontId="32" fillId="4" borderId="19" xfId="0" applyNumberFormat="1" applyFont="1" applyFill="1" applyBorder="1" applyAlignment="1">
      <alignment horizontal="center" vertical="center"/>
    </xf>
    <xf numFmtId="0" fontId="20" fillId="37" borderId="21" xfId="0" applyNumberFormat="1" applyFont="1" applyFill="1" applyBorder="1" applyAlignment="1">
      <alignment horizontal="center" vertical="center"/>
    </xf>
    <xf numFmtId="0" fontId="20" fillId="37" borderId="23" xfId="0" applyNumberFormat="1" applyFont="1" applyFill="1" applyBorder="1" applyAlignment="1">
      <alignment horizontal="center" vertical="center"/>
    </xf>
    <xf numFmtId="0" fontId="20" fillId="37" borderId="18" xfId="0" applyNumberFormat="1" applyFont="1" applyFill="1" applyBorder="1" applyAlignment="1">
      <alignment horizontal="center" vertical="center"/>
    </xf>
    <xf numFmtId="0" fontId="20" fillId="37" borderId="19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24" fillId="3" borderId="18" xfId="0" applyNumberFormat="1" applyFont="1" applyFill="1" applyBorder="1" applyAlignment="1">
      <alignment horizontal="center" vertical="center"/>
    </xf>
    <xf numFmtId="0" fontId="24" fillId="3" borderId="19" xfId="0" applyNumberFormat="1" applyFont="1" applyFill="1" applyBorder="1" applyAlignment="1">
      <alignment horizontal="center" vertical="center"/>
    </xf>
    <xf numFmtId="0" fontId="20" fillId="39" borderId="18" xfId="0" applyNumberFormat="1" applyFont="1" applyFill="1" applyBorder="1" applyAlignment="1">
      <alignment horizontal="center" vertical="center"/>
    </xf>
    <xf numFmtId="0" fontId="17" fillId="39" borderId="19" xfId="0" applyNumberFormat="1" applyFont="1" applyFill="1" applyBorder="1" applyAlignment="1">
      <alignment horizontal="center" vertical="center"/>
    </xf>
    <xf numFmtId="0" fontId="24" fillId="3" borderId="0" xfId="0" applyNumberFormat="1" applyFont="1" applyFill="1" applyBorder="1" applyAlignment="1">
      <alignment horizontal="center" vertical="center"/>
    </xf>
    <xf numFmtId="0" fontId="32" fillId="39" borderId="19" xfId="0" applyNumberFormat="1" applyFont="1" applyFill="1" applyBorder="1" applyAlignment="1">
      <alignment horizontal="center" vertical="center"/>
    </xf>
    <xf numFmtId="0" fontId="17" fillId="35" borderId="18" xfId="0" applyNumberFormat="1" applyFont="1" applyFill="1" applyBorder="1" applyAlignment="1">
      <alignment horizontal="center" vertical="center"/>
    </xf>
    <xf numFmtId="0" fontId="17" fillId="35" borderId="19" xfId="0" applyNumberFormat="1" applyFont="1" applyFill="1" applyBorder="1" applyAlignment="1">
      <alignment horizontal="center" vertical="center"/>
    </xf>
    <xf numFmtId="0" fontId="20" fillId="3" borderId="16" xfId="0" applyNumberFormat="1" applyFont="1" applyFill="1" applyBorder="1" applyAlignment="1">
      <alignment horizontal="center" vertical="center"/>
    </xf>
    <xf numFmtId="0" fontId="20" fillId="3" borderId="17" xfId="0" applyNumberFormat="1" applyFont="1" applyFill="1" applyBorder="1" applyAlignment="1">
      <alignment horizontal="center" vertical="center"/>
    </xf>
    <xf numFmtId="0" fontId="20" fillId="3" borderId="18" xfId="0" applyNumberFormat="1" applyFont="1" applyFill="1" applyBorder="1" applyAlignment="1">
      <alignment horizontal="center" vertical="center"/>
    </xf>
    <xf numFmtId="0" fontId="20" fillId="3" borderId="19" xfId="0" applyNumberFormat="1" applyFont="1" applyFill="1" applyBorder="1" applyAlignment="1">
      <alignment horizontal="center" vertical="center"/>
    </xf>
    <xf numFmtId="0" fontId="20" fillId="3" borderId="18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36" fillId="35" borderId="16" xfId="0" applyNumberFormat="1" applyFont="1" applyFill="1" applyBorder="1" applyAlignment="1">
      <alignment horizontal="center" vertical="center"/>
    </xf>
    <xf numFmtId="0" fontId="36" fillId="35" borderId="17" xfId="0" applyNumberFormat="1" applyFont="1" applyFill="1" applyBorder="1" applyAlignment="1">
      <alignment horizontal="center" vertical="center"/>
    </xf>
    <xf numFmtId="0" fontId="24" fillId="36" borderId="21" xfId="0" applyNumberFormat="1" applyFont="1" applyFill="1" applyBorder="1" applyAlignment="1">
      <alignment horizontal="center" vertical="center"/>
    </xf>
    <xf numFmtId="0" fontId="24" fillId="36" borderId="23" xfId="0" applyNumberFormat="1" applyFont="1" applyFill="1" applyBorder="1" applyAlignment="1">
      <alignment horizontal="center" vertical="center"/>
    </xf>
    <xf numFmtId="0" fontId="25" fillId="36" borderId="21" xfId="0" applyNumberFormat="1" applyFont="1" applyFill="1" applyBorder="1" applyAlignment="1">
      <alignment horizontal="center" vertical="center"/>
    </xf>
    <xf numFmtId="0" fontId="25" fillId="36" borderId="23" xfId="0" applyNumberFormat="1" applyFont="1" applyFill="1" applyBorder="1" applyAlignment="1">
      <alignment horizontal="center" vertical="center"/>
    </xf>
    <xf numFmtId="0" fontId="24" fillId="36" borderId="18" xfId="0" applyNumberFormat="1" applyFont="1" applyFill="1" applyBorder="1" applyAlignment="1">
      <alignment horizontal="center" vertical="center" wrapText="1"/>
    </xf>
    <xf numFmtId="0" fontId="24" fillId="36" borderId="19" xfId="0" applyNumberFormat="1" applyFont="1" applyFill="1" applyBorder="1" applyAlignment="1">
      <alignment horizontal="center" vertical="center" wrapText="1"/>
    </xf>
    <xf numFmtId="0" fontId="24" fillId="36" borderId="18" xfId="0" applyNumberFormat="1" applyFont="1" applyFill="1" applyBorder="1" applyAlignment="1">
      <alignment horizontal="center" vertical="center"/>
    </xf>
    <xf numFmtId="0" fontId="24" fillId="36" borderId="19" xfId="0" applyNumberFormat="1" applyFont="1" applyFill="1" applyBorder="1" applyAlignment="1">
      <alignment horizontal="center" vertical="center"/>
    </xf>
    <xf numFmtId="0" fontId="36" fillId="35" borderId="21" xfId="0" applyNumberFormat="1" applyFont="1" applyFill="1" applyBorder="1" applyAlignment="1">
      <alignment horizontal="center" vertical="center"/>
    </xf>
    <xf numFmtId="0" fontId="36" fillId="35" borderId="23" xfId="0" applyNumberFormat="1" applyFont="1" applyFill="1" applyBorder="1" applyAlignment="1">
      <alignment horizontal="center" vertical="center"/>
    </xf>
    <xf numFmtId="0" fontId="32" fillId="36" borderId="18" xfId="0" applyNumberFormat="1" applyFont="1" applyFill="1" applyBorder="1" applyAlignment="1">
      <alignment horizontal="center" vertical="center"/>
    </xf>
    <xf numFmtId="0" fontId="32" fillId="36" borderId="19" xfId="0" applyNumberFormat="1" applyFont="1" applyFill="1" applyBorder="1" applyAlignment="1">
      <alignment horizontal="center" vertical="center"/>
    </xf>
    <xf numFmtId="0" fontId="32" fillId="3" borderId="19" xfId="0" applyNumberFormat="1" applyFont="1" applyFill="1" applyBorder="1" applyAlignment="1">
      <alignment horizontal="center" vertical="center"/>
    </xf>
    <xf numFmtId="0" fontId="29" fillId="3" borderId="18" xfId="0" applyNumberFormat="1" applyFont="1" applyFill="1" applyBorder="1" applyAlignment="1">
      <alignment horizontal="center" vertical="center"/>
    </xf>
    <xf numFmtId="0" fontId="29" fillId="3" borderId="19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20" fillId="25" borderId="0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/>
    </xf>
    <xf numFmtId="0" fontId="20" fillId="4" borderId="19" xfId="0" applyNumberFormat="1" applyFont="1" applyFill="1" applyBorder="1" applyAlignment="1">
      <alignment horizontal="center" vertical="center"/>
    </xf>
    <xf numFmtId="0" fontId="20" fillId="4" borderId="21" xfId="0" applyNumberFormat="1" applyFont="1" applyFill="1" applyBorder="1" applyAlignment="1">
      <alignment horizontal="center" vertical="center" wrapText="1"/>
    </xf>
    <xf numFmtId="0" fontId="20" fillId="4" borderId="23" xfId="0" applyNumberFormat="1" applyFont="1" applyFill="1" applyBorder="1" applyAlignment="1">
      <alignment horizontal="center" vertical="center"/>
    </xf>
    <xf numFmtId="0" fontId="29" fillId="35" borderId="21" xfId="0" applyNumberFormat="1" applyFont="1" applyFill="1" applyBorder="1" applyAlignment="1">
      <alignment horizontal="center" vertical="center"/>
    </xf>
    <xf numFmtId="0" fontId="29" fillId="35" borderId="23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2" fontId="18" fillId="35" borderId="18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left" vertical="center"/>
    </xf>
    <xf numFmtId="0" fontId="20" fillId="0" borderId="19" xfId="0" applyNumberFormat="1" applyFont="1" applyFill="1" applyBorder="1" applyAlignment="1">
      <alignment horizontal="left" vertical="center"/>
    </xf>
    <xf numFmtId="0" fontId="17" fillId="0" borderId="13" xfId="0" applyNumberFormat="1" applyFont="1" applyFill="1" applyBorder="1" applyAlignment="1">
      <alignment horizontal="left" vertical="center"/>
    </xf>
    <xf numFmtId="0" fontId="20" fillId="25" borderId="19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vertex42.com/" TargetMode="External" /><Relationship Id="rId3" Type="http://schemas.openxmlformats.org/officeDocument/2006/relationships/hyperlink" Target="http://www.vertex42.com/" TargetMode="Externa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1076325</xdr:colOff>
      <xdr:row>0</xdr:row>
      <xdr:rowOff>19050</xdr:rowOff>
    </xdr:from>
    <xdr:to>
      <xdr:col>25</xdr:col>
      <xdr:colOff>2266950</xdr:colOff>
      <xdr:row>0</xdr:row>
      <xdr:rowOff>285750</xdr:rowOff>
    </xdr:to>
    <xdr:pic>
      <xdr:nvPicPr>
        <xdr:cNvPr id="1" name="Picture 1" descr="vertex42_logo_40p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9050"/>
          <a:ext cx="1190625" cy="266700"/>
        </a:xfrm>
        <a:prstGeom prst="rect">
          <a:avLst/>
        </a:prstGeom>
        <a:noFill/>
        <a:ln w="9525" cmpd="sng">
          <a:solidFill>
            <a:srgbClr val="EAEAEA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10</xdr:row>
      <xdr:rowOff>0</xdr:rowOff>
    </xdr:from>
    <xdr:ext cx="276225" cy="228600"/>
    <xdr:sp>
      <xdr:nvSpPr>
        <xdr:cNvPr id="1" name="AutoShape 2" descr="743201016@16022009-03B9"/>
        <xdr:cNvSpPr>
          <a:spLocks noChangeAspect="1"/>
        </xdr:cNvSpPr>
      </xdr:nvSpPr>
      <xdr:spPr>
        <a:xfrm>
          <a:off x="3962400" y="227647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276225" cy="228600"/>
    <xdr:sp>
      <xdr:nvSpPr>
        <xdr:cNvPr id="2" name="AutoShape 3" descr="743201016@16022009-03B9"/>
        <xdr:cNvSpPr>
          <a:spLocks noChangeAspect="1"/>
        </xdr:cNvSpPr>
      </xdr:nvSpPr>
      <xdr:spPr>
        <a:xfrm>
          <a:off x="3962400" y="227647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s/calendario.html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es/calendario.html" TargetMode="Externa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PageLayoutView="0" workbookViewId="0" topLeftCell="A22">
      <selection activeCell="Q9" sqref="Q9:W9"/>
    </sheetView>
  </sheetViews>
  <sheetFormatPr defaultColWidth="9.140625" defaultRowHeight="12.75"/>
  <cols>
    <col min="1" max="23" width="3.140625" style="0" customWidth="1"/>
    <col min="24" max="24" width="3.00390625" style="0" customWidth="1"/>
    <col min="25" max="25" width="7.57421875" style="0" customWidth="1"/>
    <col min="26" max="26" width="34.140625" style="0" customWidth="1"/>
  </cols>
  <sheetData>
    <row r="1" spans="1:26" ht="23.25" customHeight="1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2.75">
      <c r="A2" s="90" t="s">
        <v>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32" t="s">
        <v>2</v>
      </c>
    </row>
    <row r="3" spans="1:26" ht="12.75">
      <c r="A3" s="95" t="s">
        <v>7</v>
      </c>
      <c r="B3" s="95"/>
      <c r="C3" s="95"/>
      <c r="D3" s="21"/>
      <c r="E3" s="97" t="s">
        <v>8</v>
      </c>
      <c r="F3" s="97"/>
      <c r="G3" s="97"/>
      <c r="H3" s="21"/>
      <c r="I3" s="96" t="s">
        <v>12</v>
      </c>
      <c r="J3" s="96"/>
      <c r="K3" s="96"/>
      <c r="L3" s="96"/>
      <c r="M3" s="96"/>
      <c r="N3" s="96"/>
      <c r="O3" s="96"/>
      <c r="P3" s="21"/>
      <c r="Q3" s="91" t="s">
        <v>10</v>
      </c>
      <c r="R3" s="91"/>
      <c r="S3" s="91"/>
      <c r="T3" s="91"/>
      <c r="U3" s="91"/>
      <c r="V3" s="91"/>
      <c r="W3" s="91"/>
      <c r="X3" s="91"/>
      <c r="Y3" s="91"/>
      <c r="Z3" s="91"/>
    </row>
    <row r="4" spans="1:26" ht="12.75">
      <c r="A4" s="98">
        <v>2014</v>
      </c>
      <c r="B4" s="98"/>
      <c r="C4" s="98"/>
      <c r="D4" s="21"/>
      <c r="E4" s="87">
        <v>11</v>
      </c>
      <c r="F4" s="88"/>
      <c r="G4" s="89"/>
      <c r="H4" s="21"/>
      <c r="I4" s="98">
        <v>2</v>
      </c>
      <c r="J4" s="98"/>
      <c r="K4" s="98"/>
      <c r="L4" s="99" t="s">
        <v>6</v>
      </c>
      <c r="M4" s="100"/>
      <c r="N4" s="100"/>
      <c r="O4" s="100"/>
      <c r="P4" s="21"/>
      <c r="Q4" s="92"/>
      <c r="R4" s="93"/>
      <c r="S4" s="93"/>
      <c r="T4" s="93"/>
      <c r="U4" s="93"/>
      <c r="V4" s="93"/>
      <c r="W4" s="93"/>
      <c r="X4" s="93"/>
      <c r="Y4" s="93"/>
      <c r="Z4" s="94"/>
    </row>
    <row r="5" spans="1:26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3" ht="15.75">
      <c r="A6" s="101">
        <f>IF(Q4="","",Q4)</f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6" ht="42" customHeight="1">
      <c r="A7" s="86" t="str">
        <f>IF($E$4=1,A4,A4&amp;"-"&amp;A4+1)</f>
        <v>2014-2015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5"/>
      <c r="Y7" s="5"/>
      <c r="Z7" s="5"/>
    </row>
    <row r="8" spans="1:25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8"/>
    </row>
    <row r="9" spans="1:26" ht="15.75">
      <c r="A9" s="83">
        <f>DATE($A$4,$E$4,1)</f>
        <v>41944</v>
      </c>
      <c r="B9" s="84"/>
      <c r="C9" s="84"/>
      <c r="D9" s="84"/>
      <c r="E9" s="84"/>
      <c r="F9" s="84"/>
      <c r="G9" s="85"/>
      <c r="H9" s="5"/>
      <c r="I9" s="83">
        <f>DATE(YEAR(A9),MONTH(A9)+1,1)</f>
        <v>41974</v>
      </c>
      <c r="J9" s="84"/>
      <c r="K9" s="84"/>
      <c r="L9" s="84"/>
      <c r="M9" s="84"/>
      <c r="N9" s="84"/>
      <c r="O9" s="85"/>
      <c r="P9" s="5"/>
      <c r="Q9" s="83">
        <f>DATE(YEAR(I9),MONTH(I9)+1,1)</f>
        <v>42005</v>
      </c>
      <c r="R9" s="84"/>
      <c r="S9" s="84"/>
      <c r="T9" s="84"/>
      <c r="U9" s="84"/>
      <c r="V9" s="84"/>
      <c r="W9" s="85"/>
      <c r="X9" s="5"/>
      <c r="Y9" s="10" t="s">
        <v>11</v>
      </c>
      <c r="Z9" s="10" t="s">
        <v>13</v>
      </c>
    </row>
    <row r="10" spans="1:25" ht="12.75">
      <c r="A10" s="3" t="str">
        <f>INDEX({"do";"lu";"ma";"mi";"ju";"vi";"sa"},1+MOD($I$4+1-2,7))</f>
        <v>lu</v>
      </c>
      <c r="B10" s="1" t="str">
        <f>INDEX({"do";"lu";"ma";"mi";"ju";"vi";"sa"},1+MOD($I$4+2-2,7))</f>
        <v>ma</v>
      </c>
      <c r="C10" s="1" t="str">
        <f>INDEX({"do";"lu";"ma";"mi";"ju";"vi";"sa"},1+MOD($I$4+3-2,7))</f>
        <v>mi</v>
      </c>
      <c r="D10" s="1" t="str">
        <f>INDEX({"do";"lu";"ma";"mi";"ju";"vi";"sa"},1+MOD($I$4+4-2,7))</f>
        <v>ju</v>
      </c>
      <c r="E10" s="1" t="str">
        <f>INDEX({"do";"lu";"ma";"mi";"ju";"vi";"sa"},1+MOD($I$4+5-2,7))</f>
        <v>vi</v>
      </c>
      <c r="F10" s="1" t="str">
        <f>INDEX({"do";"lu";"ma";"mi";"ju";"vi";"sa"},1+MOD($I$4+6-2,7))</f>
        <v>sa</v>
      </c>
      <c r="G10" s="4" t="str">
        <f>INDEX({"do";"lu";"ma";"mi";"ju";"vi";"sa"},1+MOD($I$4+7-2,7))</f>
        <v>do</v>
      </c>
      <c r="H10" s="5"/>
      <c r="I10" s="3" t="str">
        <f>$A$10</f>
        <v>lu</v>
      </c>
      <c r="J10" s="1" t="str">
        <f>$B$10</f>
        <v>ma</v>
      </c>
      <c r="K10" s="1" t="str">
        <f>$C$10</f>
        <v>mi</v>
      </c>
      <c r="L10" s="1" t="str">
        <f>$D$10</f>
        <v>ju</v>
      </c>
      <c r="M10" s="1" t="str">
        <f>$E$10</f>
        <v>vi</v>
      </c>
      <c r="N10" s="1" t="str">
        <f>$F$10</f>
        <v>sa</v>
      </c>
      <c r="O10" s="4" t="str">
        <f>$G$10</f>
        <v>do</v>
      </c>
      <c r="P10" s="5"/>
      <c r="Q10" s="3" t="str">
        <f>$A$10</f>
        <v>lu</v>
      </c>
      <c r="R10" s="1" t="str">
        <f>$B$10</f>
        <v>ma</v>
      </c>
      <c r="S10" s="1" t="str">
        <f>$C$10</f>
        <v>mi</v>
      </c>
      <c r="T10" s="1" t="str">
        <f>$D$10</f>
        <v>ju</v>
      </c>
      <c r="U10" s="1" t="str">
        <f>$E$10</f>
        <v>vi</v>
      </c>
      <c r="V10" s="1" t="str">
        <f>$F$10</f>
        <v>sa</v>
      </c>
      <c r="W10" s="4" t="str">
        <f>$G$10</f>
        <v>do</v>
      </c>
      <c r="X10" s="5"/>
      <c r="Y10" s="29"/>
    </row>
    <row r="11" spans="1:26" ht="12.75">
      <c r="A11" s="2">
        <f aca="true" t="shared" si="0" ref="A11:G16">IF(MONTH($A$9)&lt;&gt;MONTH($A$9-(WEEKDAY($A$9,1)-($I$4-1))-IF((WEEKDAY($A$9,1)-($I$4-1))&lt;=0,7,0)+(ROW(A11)-ROW($A$11))*7+(COLUMN(A11)-COLUMN($A$11)+1)),"",$A$9-(WEEKDAY($A$9,1)-($I$4-1))-IF((WEEKDAY($A$9,1)-($I$4-1))&lt;=0,7,0)+(ROW(A11)-ROW($A$11))*7+(COLUMN(A11)-COLUMN($A$11)+1))</f>
      </c>
      <c r="B11" s="2">
        <f t="shared" si="0"/>
      </c>
      <c r="C11" s="2">
        <f t="shared" si="0"/>
      </c>
      <c r="D11" s="2">
        <f t="shared" si="0"/>
      </c>
      <c r="E11" s="2">
        <f t="shared" si="0"/>
      </c>
      <c r="F11" s="2">
        <f t="shared" si="0"/>
        <v>41944</v>
      </c>
      <c r="G11" s="2">
        <f t="shared" si="0"/>
        <v>41945</v>
      </c>
      <c r="H11" s="5"/>
      <c r="I11" s="2">
        <f aca="true" t="shared" si="1" ref="I11:O16">IF(MONTH($I$9)&lt;&gt;MONTH($I$9-(WEEKDAY($I$9,1)-($I$4-1))-IF((WEEKDAY($I$9,1)-($I$4-1))&lt;=0,7,0)+(ROW(I11)-ROW($I$11))*7+(COLUMN(I11)-COLUMN($I$11)+1)),"",$I$9-(WEEKDAY($I$9,1)-($I$4-1))-IF((WEEKDAY($I$9,1)-($I$4-1))&lt;=0,7,0)+(ROW(I11)-ROW($I$11))*7+(COLUMN(I11)-COLUMN($I$11)+1))</f>
        <v>41974</v>
      </c>
      <c r="J11" s="2">
        <f t="shared" si="1"/>
        <v>41975</v>
      </c>
      <c r="K11" s="2">
        <f t="shared" si="1"/>
        <v>41976</v>
      </c>
      <c r="L11" s="2">
        <f t="shared" si="1"/>
        <v>41977</v>
      </c>
      <c r="M11" s="2">
        <f t="shared" si="1"/>
        <v>41978</v>
      </c>
      <c r="N11" s="2">
        <f t="shared" si="1"/>
        <v>41979</v>
      </c>
      <c r="O11" s="2">
        <f t="shared" si="1"/>
        <v>41980</v>
      </c>
      <c r="P11" s="5"/>
      <c r="Q11" s="2">
        <f aca="true" t="shared" si="2" ref="Q11:W16">IF(MONTH($Q$9)&lt;&gt;MONTH($Q$9-(WEEKDAY($Q$9,1)-($I$4-1))-IF((WEEKDAY($Q$9,1)-($I$4-1))&lt;=0,7,0)+(ROW(Q11)-ROW($Q$11))*7+(COLUMN(Q11)-COLUMN($Q$11)+1)),"",$Q$9-(WEEKDAY($Q$9,1)-($I$4-1))-IF((WEEKDAY($Q$9,1)-($I$4-1))&lt;=0,7,0)+(ROW(Q11)-ROW($Q$11))*7+(COLUMN(Q11)-COLUMN($Q$11)+1))</f>
      </c>
      <c r="R11" s="2">
        <f t="shared" si="2"/>
      </c>
      <c r="S11" s="2">
        <f t="shared" si="2"/>
      </c>
      <c r="T11" s="2">
        <f t="shared" si="2"/>
        <v>42005</v>
      </c>
      <c r="U11" s="2">
        <f t="shared" si="2"/>
        <v>42006</v>
      </c>
      <c r="V11" s="2">
        <f t="shared" si="2"/>
        <v>42007</v>
      </c>
      <c r="W11" s="2">
        <f t="shared" si="2"/>
        <v>42008</v>
      </c>
      <c r="X11" s="5"/>
      <c r="Y11" s="31"/>
      <c r="Z11" s="7"/>
    </row>
    <row r="12" spans="1:26" ht="12.75">
      <c r="A12" s="2">
        <f t="shared" si="0"/>
        <v>41946</v>
      </c>
      <c r="B12" s="2">
        <f t="shared" si="0"/>
        <v>41947</v>
      </c>
      <c r="C12" s="2">
        <f t="shared" si="0"/>
        <v>41948</v>
      </c>
      <c r="D12" s="2">
        <f t="shared" si="0"/>
        <v>41949</v>
      </c>
      <c r="E12" s="2">
        <f t="shared" si="0"/>
        <v>41950</v>
      </c>
      <c r="F12" s="2">
        <f t="shared" si="0"/>
        <v>41951</v>
      </c>
      <c r="G12" s="2">
        <f t="shared" si="0"/>
        <v>41952</v>
      </c>
      <c r="H12" s="5"/>
      <c r="I12" s="2">
        <f t="shared" si="1"/>
        <v>41981</v>
      </c>
      <c r="J12" s="2">
        <f t="shared" si="1"/>
        <v>41982</v>
      </c>
      <c r="K12" s="2">
        <f t="shared" si="1"/>
        <v>41983</v>
      </c>
      <c r="L12" s="2">
        <f t="shared" si="1"/>
        <v>41984</v>
      </c>
      <c r="M12" s="2">
        <f t="shared" si="1"/>
        <v>41985</v>
      </c>
      <c r="N12" s="2">
        <f t="shared" si="1"/>
        <v>41986</v>
      </c>
      <c r="O12" s="2">
        <f t="shared" si="1"/>
        <v>41987</v>
      </c>
      <c r="P12" s="5"/>
      <c r="Q12" s="2">
        <f t="shared" si="2"/>
        <v>42009</v>
      </c>
      <c r="R12" s="2">
        <f t="shared" si="2"/>
        <v>42010</v>
      </c>
      <c r="S12" s="2">
        <f t="shared" si="2"/>
        <v>42011</v>
      </c>
      <c r="T12" s="2">
        <f t="shared" si="2"/>
        <v>42012</v>
      </c>
      <c r="U12" s="2">
        <f t="shared" si="2"/>
        <v>42013</v>
      </c>
      <c r="V12" s="2">
        <f t="shared" si="2"/>
        <v>42014</v>
      </c>
      <c r="W12" s="2">
        <f t="shared" si="2"/>
        <v>42015</v>
      </c>
      <c r="X12" s="5"/>
      <c r="Y12" s="22"/>
      <c r="Z12" s="7"/>
    </row>
    <row r="13" spans="1:26" ht="12.75">
      <c r="A13" s="2">
        <f t="shared" si="0"/>
        <v>41953</v>
      </c>
      <c r="B13" s="2">
        <f t="shared" si="0"/>
        <v>41954</v>
      </c>
      <c r="C13" s="2">
        <f t="shared" si="0"/>
        <v>41955</v>
      </c>
      <c r="D13" s="2">
        <f t="shared" si="0"/>
        <v>41956</v>
      </c>
      <c r="E13" s="2">
        <f t="shared" si="0"/>
        <v>41957</v>
      </c>
      <c r="F13" s="2">
        <f t="shared" si="0"/>
        <v>41958</v>
      </c>
      <c r="G13" s="2">
        <f t="shared" si="0"/>
        <v>41959</v>
      </c>
      <c r="H13" s="5"/>
      <c r="I13" s="2">
        <f t="shared" si="1"/>
        <v>41988</v>
      </c>
      <c r="J13" s="2">
        <f t="shared" si="1"/>
        <v>41989</v>
      </c>
      <c r="K13" s="2">
        <f t="shared" si="1"/>
        <v>41990</v>
      </c>
      <c r="L13" s="2">
        <f t="shared" si="1"/>
        <v>41991</v>
      </c>
      <c r="M13" s="2">
        <f t="shared" si="1"/>
        <v>41992</v>
      </c>
      <c r="N13" s="2">
        <f t="shared" si="1"/>
        <v>41993</v>
      </c>
      <c r="O13" s="2">
        <f t="shared" si="1"/>
        <v>41994</v>
      </c>
      <c r="P13" s="5"/>
      <c r="Q13" s="2">
        <f t="shared" si="2"/>
        <v>42016</v>
      </c>
      <c r="R13" s="2">
        <f t="shared" si="2"/>
        <v>42017</v>
      </c>
      <c r="S13" s="2">
        <f t="shared" si="2"/>
        <v>42018</v>
      </c>
      <c r="T13" s="2">
        <f t="shared" si="2"/>
        <v>42019</v>
      </c>
      <c r="U13" s="2">
        <f t="shared" si="2"/>
        <v>42020</v>
      </c>
      <c r="V13" s="2">
        <f t="shared" si="2"/>
        <v>42021</v>
      </c>
      <c r="W13" s="2">
        <f t="shared" si="2"/>
        <v>42022</v>
      </c>
      <c r="X13" s="5"/>
      <c r="Y13" s="22"/>
      <c r="Z13" s="7"/>
    </row>
    <row r="14" spans="1:26" ht="12.75">
      <c r="A14" s="2">
        <f t="shared" si="0"/>
        <v>41960</v>
      </c>
      <c r="B14" s="2">
        <f t="shared" si="0"/>
        <v>41961</v>
      </c>
      <c r="C14" s="2">
        <f t="shared" si="0"/>
        <v>41962</v>
      </c>
      <c r="D14" s="2">
        <f t="shared" si="0"/>
        <v>41963</v>
      </c>
      <c r="E14" s="2">
        <f t="shared" si="0"/>
        <v>41964</v>
      </c>
      <c r="F14" s="2">
        <f t="shared" si="0"/>
        <v>41965</v>
      </c>
      <c r="G14" s="2">
        <f t="shared" si="0"/>
        <v>41966</v>
      </c>
      <c r="H14" s="5"/>
      <c r="I14" s="2">
        <f t="shared" si="1"/>
        <v>41995</v>
      </c>
      <c r="J14" s="2">
        <f t="shared" si="1"/>
        <v>41996</v>
      </c>
      <c r="K14" s="2">
        <f t="shared" si="1"/>
        <v>41997</v>
      </c>
      <c r="L14" s="2">
        <f t="shared" si="1"/>
        <v>41998</v>
      </c>
      <c r="M14" s="2">
        <f t="shared" si="1"/>
        <v>41999</v>
      </c>
      <c r="N14" s="2">
        <f t="shared" si="1"/>
        <v>42000</v>
      </c>
      <c r="O14" s="2">
        <f t="shared" si="1"/>
        <v>42001</v>
      </c>
      <c r="P14" s="5"/>
      <c r="Q14" s="2">
        <f t="shared" si="2"/>
        <v>42023</v>
      </c>
      <c r="R14" s="2">
        <f t="shared" si="2"/>
        <v>42024</v>
      </c>
      <c r="S14" s="2">
        <f t="shared" si="2"/>
        <v>42025</v>
      </c>
      <c r="T14" s="2">
        <f t="shared" si="2"/>
        <v>42026</v>
      </c>
      <c r="U14" s="2">
        <f t="shared" si="2"/>
        <v>42027</v>
      </c>
      <c r="V14" s="2">
        <f t="shared" si="2"/>
        <v>42028</v>
      </c>
      <c r="W14" s="2">
        <f t="shared" si="2"/>
        <v>42029</v>
      </c>
      <c r="X14" s="5"/>
      <c r="Y14" s="22"/>
      <c r="Z14" s="7"/>
    </row>
    <row r="15" spans="1:26" ht="12.75">
      <c r="A15" s="2">
        <f t="shared" si="0"/>
        <v>41967</v>
      </c>
      <c r="B15" s="2">
        <f t="shared" si="0"/>
        <v>41968</v>
      </c>
      <c r="C15" s="2">
        <f t="shared" si="0"/>
        <v>41969</v>
      </c>
      <c r="D15" s="2">
        <f t="shared" si="0"/>
        <v>41970</v>
      </c>
      <c r="E15" s="2">
        <f t="shared" si="0"/>
        <v>41971</v>
      </c>
      <c r="F15" s="2">
        <f t="shared" si="0"/>
        <v>41972</v>
      </c>
      <c r="G15" s="2">
        <f t="shared" si="0"/>
        <v>41973</v>
      </c>
      <c r="H15" s="5"/>
      <c r="I15" s="2">
        <f t="shared" si="1"/>
        <v>42002</v>
      </c>
      <c r="J15" s="2">
        <f t="shared" si="1"/>
        <v>42003</v>
      </c>
      <c r="K15" s="2">
        <f t="shared" si="1"/>
        <v>42004</v>
      </c>
      <c r="L15" s="2">
        <f t="shared" si="1"/>
      </c>
      <c r="M15" s="2">
        <f t="shared" si="1"/>
      </c>
      <c r="N15" s="2">
        <f t="shared" si="1"/>
      </c>
      <c r="O15" s="2">
        <f t="shared" si="1"/>
      </c>
      <c r="P15" s="5"/>
      <c r="Q15" s="2">
        <f t="shared" si="2"/>
        <v>42030</v>
      </c>
      <c r="R15" s="2">
        <f t="shared" si="2"/>
        <v>42031</v>
      </c>
      <c r="S15" s="2">
        <f t="shared" si="2"/>
        <v>42032</v>
      </c>
      <c r="T15" s="2">
        <f t="shared" si="2"/>
        <v>42033</v>
      </c>
      <c r="U15" s="2">
        <f t="shared" si="2"/>
        <v>42034</v>
      </c>
      <c r="V15" s="2">
        <f t="shared" si="2"/>
        <v>42035</v>
      </c>
      <c r="W15" s="2">
        <f t="shared" si="2"/>
      </c>
      <c r="X15" s="5"/>
      <c r="Y15" s="22"/>
      <c r="Z15" s="7"/>
    </row>
    <row r="16" spans="1:26" ht="12.75">
      <c r="A16" s="2">
        <f t="shared" si="0"/>
      </c>
      <c r="B16" s="2">
        <f t="shared" si="0"/>
      </c>
      <c r="C16" s="2">
        <f t="shared" si="0"/>
      </c>
      <c r="D16" s="2">
        <f t="shared" si="0"/>
      </c>
      <c r="E16" s="2">
        <f t="shared" si="0"/>
      </c>
      <c r="F16" s="2">
        <f t="shared" si="0"/>
      </c>
      <c r="G16" s="2">
        <f t="shared" si="0"/>
      </c>
      <c r="H16" s="5"/>
      <c r="I16" s="2">
        <f t="shared" si="1"/>
      </c>
      <c r="J16" s="2">
        <f t="shared" si="1"/>
      </c>
      <c r="K16" s="2">
        <f t="shared" si="1"/>
      </c>
      <c r="L16" s="2">
        <f t="shared" si="1"/>
      </c>
      <c r="M16" s="2">
        <f t="shared" si="1"/>
      </c>
      <c r="N16" s="2">
        <f t="shared" si="1"/>
      </c>
      <c r="O16" s="2">
        <f t="shared" si="1"/>
      </c>
      <c r="P16" s="5"/>
      <c r="Q16" s="2">
        <f t="shared" si="2"/>
      </c>
      <c r="R16" s="2">
        <f t="shared" si="2"/>
      </c>
      <c r="S16" s="2">
        <f t="shared" si="2"/>
      </c>
      <c r="T16" s="2">
        <f t="shared" si="2"/>
      </c>
      <c r="U16" s="2">
        <f t="shared" si="2"/>
      </c>
      <c r="V16" s="2">
        <f t="shared" si="2"/>
      </c>
      <c r="W16" s="2">
        <f t="shared" si="2"/>
      </c>
      <c r="X16" s="5"/>
      <c r="Y16" s="22"/>
      <c r="Z16" s="7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2"/>
      <c r="Z17" s="7"/>
    </row>
    <row r="18" spans="1:26" ht="15.75">
      <c r="A18" s="83">
        <f>DATE(YEAR(Q9),MONTH(Q9)+1,1)</f>
        <v>42036</v>
      </c>
      <c r="B18" s="84"/>
      <c r="C18" s="84"/>
      <c r="D18" s="84"/>
      <c r="E18" s="84"/>
      <c r="F18" s="84"/>
      <c r="G18" s="85"/>
      <c r="H18" s="5"/>
      <c r="I18" s="83">
        <f>DATE(YEAR(A18),MONTH(A18)+1,1)</f>
        <v>42064</v>
      </c>
      <c r="J18" s="84"/>
      <c r="K18" s="84"/>
      <c r="L18" s="84"/>
      <c r="M18" s="84"/>
      <c r="N18" s="84"/>
      <c r="O18" s="85"/>
      <c r="P18" s="5"/>
      <c r="Q18" s="83">
        <f>DATE(YEAR(I18),MONTH(I18)+1,1)</f>
        <v>42095</v>
      </c>
      <c r="R18" s="84"/>
      <c r="S18" s="84"/>
      <c r="T18" s="84"/>
      <c r="U18" s="84"/>
      <c r="V18" s="84"/>
      <c r="W18" s="85"/>
      <c r="X18" s="5"/>
      <c r="Y18" s="22"/>
      <c r="Z18" s="7"/>
    </row>
    <row r="19" spans="1:26" ht="12.75">
      <c r="A19" s="3" t="str">
        <f>$A$10</f>
        <v>lu</v>
      </c>
      <c r="B19" s="1" t="str">
        <f>$B$10</f>
        <v>ma</v>
      </c>
      <c r="C19" s="1" t="str">
        <f>$C$10</f>
        <v>mi</v>
      </c>
      <c r="D19" s="1" t="str">
        <f>$D$10</f>
        <v>ju</v>
      </c>
      <c r="E19" s="1" t="str">
        <f>$E$10</f>
        <v>vi</v>
      </c>
      <c r="F19" s="1" t="str">
        <f>$F$10</f>
        <v>sa</v>
      </c>
      <c r="G19" s="4" t="str">
        <f>$G$10</f>
        <v>do</v>
      </c>
      <c r="H19" s="5"/>
      <c r="I19" s="3" t="str">
        <f>$A$10</f>
        <v>lu</v>
      </c>
      <c r="J19" s="1" t="str">
        <f>$B$10</f>
        <v>ma</v>
      </c>
      <c r="K19" s="1" t="str">
        <f>$C$10</f>
        <v>mi</v>
      </c>
      <c r="L19" s="1" t="str">
        <f>$D$10</f>
        <v>ju</v>
      </c>
      <c r="M19" s="1" t="str">
        <f>$E$10</f>
        <v>vi</v>
      </c>
      <c r="N19" s="1" t="str">
        <f>$F$10</f>
        <v>sa</v>
      </c>
      <c r="O19" s="4" t="str">
        <f>$G$10</f>
        <v>do</v>
      </c>
      <c r="P19" s="5"/>
      <c r="Q19" s="3" t="str">
        <f>$A$10</f>
        <v>lu</v>
      </c>
      <c r="R19" s="1" t="str">
        <f>$B$10</f>
        <v>ma</v>
      </c>
      <c r="S19" s="1" t="str">
        <f>$C$10</f>
        <v>mi</v>
      </c>
      <c r="T19" s="1" t="str">
        <f>$D$10</f>
        <v>ju</v>
      </c>
      <c r="U19" s="1" t="str">
        <f>$E$10</f>
        <v>vi</v>
      </c>
      <c r="V19" s="1" t="str">
        <f>$F$10</f>
        <v>sa</v>
      </c>
      <c r="W19" s="4" t="str">
        <f>$G$10</f>
        <v>do</v>
      </c>
      <c r="X19" s="5"/>
      <c r="Y19" s="22"/>
      <c r="Z19" s="7"/>
    </row>
    <row r="20" spans="1:26" ht="12.75">
      <c r="A20" s="2">
        <f aca="true" t="shared" si="3" ref="A20:G25">IF(MONTH($A$18)&lt;&gt;MONTH($A$18-(WEEKDAY($A$18,1)-($I$4-1))-IF((WEEKDAY($A$18,1)-($I$4-1))&lt;=0,7,0)+(ROW(A20)-ROW($A$20))*7+(COLUMN(A20)-COLUMN($A$20)+1)),"",$A$18-(WEEKDAY($A$18,1)-($I$4-1))-IF((WEEKDAY($A$18,1)-($I$4-1))&lt;=0,7,0)+(ROW(A20)-ROW($A$20))*7+(COLUMN(A20)-COLUMN($A$20)+1))</f>
      </c>
      <c r="B20" s="2">
        <f t="shared" si="3"/>
      </c>
      <c r="C20" s="2">
        <f t="shared" si="3"/>
      </c>
      <c r="D20" s="2">
        <f t="shared" si="3"/>
      </c>
      <c r="E20" s="2">
        <f t="shared" si="3"/>
      </c>
      <c r="F20" s="2">
        <f t="shared" si="3"/>
      </c>
      <c r="G20" s="2">
        <f t="shared" si="3"/>
        <v>42036</v>
      </c>
      <c r="H20" s="5"/>
      <c r="I20" s="2">
        <f aca="true" t="shared" si="4" ref="I20:O25">IF(MONTH($I$18)&lt;&gt;MONTH($I$18-(WEEKDAY($I$18,1)-($I$4-1))-IF((WEEKDAY($I$18,1)-($I$4-1))&lt;=0,7,0)+(ROW(I20)-ROW($I$20))*7+(COLUMN(I20)-COLUMN($I$20)+1)),"",$I$18-(WEEKDAY($I$18,1)-($I$4-1))-IF((WEEKDAY($I$18,1)-($I$4-1))&lt;=0,7,0)+(ROW(I20)-ROW($I$20))*7+(COLUMN(I20)-COLUMN($I$20)+1))</f>
      </c>
      <c r="J20" s="2">
        <f t="shared" si="4"/>
      </c>
      <c r="K20" s="2">
        <f t="shared" si="4"/>
      </c>
      <c r="L20" s="2">
        <f t="shared" si="4"/>
      </c>
      <c r="M20" s="2">
        <f t="shared" si="4"/>
      </c>
      <c r="N20" s="2">
        <f t="shared" si="4"/>
      </c>
      <c r="O20" s="2">
        <f t="shared" si="4"/>
        <v>42064</v>
      </c>
      <c r="P20" s="5"/>
      <c r="Q20" s="2">
        <f aca="true" t="shared" si="5" ref="Q20:W25">IF(MONTH($Q$18)&lt;&gt;MONTH($Q$18-(WEEKDAY($Q$18,1)-($I$4-1))-IF((WEEKDAY($Q$18,1)-($I$4-1))&lt;=0,7,0)+(ROW(Q20)-ROW($Q$20))*7+(COLUMN(Q20)-COLUMN($Q$20)+1)),"",$Q$18-(WEEKDAY($Q$18,1)-($I$4-1))-IF((WEEKDAY($Q$18,1)-($I$4-1))&lt;=0,7,0)+(ROW(Q20)-ROW($Q$20))*7+(COLUMN(Q20)-COLUMN($Q$20)+1))</f>
      </c>
      <c r="R20" s="2">
        <f t="shared" si="5"/>
      </c>
      <c r="S20" s="2">
        <f t="shared" si="5"/>
        <v>42095</v>
      </c>
      <c r="T20" s="2">
        <f t="shared" si="5"/>
        <v>42096</v>
      </c>
      <c r="U20" s="2">
        <f t="shared" si="5"/>
        <v>42097</v>
      </c>
      <c r="V20" s="2">
        <f t="shared" si="5"/>
        <v>42098</v>
      </c>
      <c r="W20" s="2">
        <f t="shared" si="5"/>
        <v>42099</v>
      </c>
      <c r="X20" s="5"/>
      <c r="Y20" s="22"/>
      <c r="Z20" s="7"/>
    </row>
    <row r="21" spans="1:26" ht="12.75">
      <c r="A21" s="2">
        <f t="shared" si="3"/>
        <v>42037</v>
      </c>
      <c r="B21" s="2">
        <f t="shared" si="3"/>
        <v>42038</v>
      </c>
      <c r="C21" s="2">
        <f t="shared" si="3"/>
        <v>42039</v>
      </c>
      <c r="D21" s="2">
        <f t="shared" si="3"/>
        <v>42040</v>
      </c>
      <c r="E21" s="2">
        <f t="shared" si="3"/>
        <v>42041</v>
      </c>
      <c r="F21" s="2">
        <f t="shared" si="3"/>
        <v>42042</v>
      </c>
      <c r="G21" s="2">
        <f t="shared" si="3"/>
        <v>42043</v>
      </c>
      <c r="H21" s="5"/>
      <c r="I21" s="2">
        <f t="shared" si="4"/>
        <v>42065</v>
      </c>
      <c r="J21" s="2">
        <f t="shared" si="4"/>
        <v>42066</v>
      </c>
      <c r="K21" s="2">
        <f t="shared" si="4"/>
        <v>42067</v>
      </c>
      <c r="L21" s="2">
        <f t="shared" si="4"/>
        <v>42068</v>
      </c>
      <c r="M21" s="2">
        <f t="shared" si="4"/>
        <v>42069</v>
      </c>
      <c r="N21" s="2">
        <f t="shared" si="4"/>
        <v>42070</v>
      </c>
      <c r="O21" s="2">
        <f t="shared" si="4"/>
        <v>42071</v>
      </c>
      <c r="P21" s="5"/>
      <c r="Q21" s="2">
        <f t="shared" si="5"/>
        <v>42100</v>
      </c>
      <c r="R21" s="2">
        <f t="shared" si="5"/>
        <v>42101</v>
      </c>
      <c r="S21" s="2">
        <f t="shared" si="5"/>
        <v>42102</v>
      </c>
      <c r="T21" s="2">
        <f t="shared" si="5"/>
        <v>42103</v>
      </c>
      <c r="U21" s="2">
        <f t="shared" si="5"/>
        <v>42104</v>
      </c>
      <c r="V21" s="2">
        <f t="shared" si="5"/>
        <v>42105</v>
      </c>
      <c r="W21" s="2">
        <f t="shared" si="5"/>
        <v>42106</v>
      </c>
      <c r="X21" s="5"/>
      <c r="Y21" s="22"/>
      <c r="Z21" s="7"/>
    </row>
    <row r="22" spans="1:26" ht="12.75">
      <c r="A22" s="2">
        <f t="shared" si="3"/>
        <v>42044</v>
      </c>
      <c r="B22" s="2">
        <f t="shared" si="3"/>
        <v>42045</v>
      </c>
      <c r="C22" s="2">
        <f t="shared" si="3"/>
        <v>42046</v>
      </c>
      <c r="D22" s="2">
        <f t="shared" si="3"/>
        <v>42047</v>
      </c>
      <c r="E22" s="2">
        <f t="shared" si="3"/>
        <v>42048</v>
      </c>
      <c r="F22" s="2">
        <f t="shared" si="3"/>
        <v>42049</v>
      </c>
      <c r="G22" s="2">
        <f t="shared" si="3"/>
        <v>42050</v>
      </c>
      <c r="H22" s="5"/>
      <c r="I22" s="2">
        <f t="shared" si="4"/>
        <v>42072</v>
      </c>
      <c r="J22" s="2">
        <f t="shared" si="4"/>
        <v>42073</v>
      </c>
      <c r="K22" s="2">
        <f t="shared" si="4"/>
        <v>42074</v>
      </c>
      <c r="L22" s="2">
        <f t="shared" si="4"/>
        <v>42075</v>
      </c>
      <c r="M22" s="2">
        <f t="shared" si="4"/>
        <v>42076</v>
      </c>
      <c r="N22" s="2">
        <f t="shared" si="4"/>
        <v>42077</v>
      </c>
      <c r="O22" s="2">
        <f t="shared" si="4"/>
        <v>42078</v>
      </c>
      <c r="P22" s="5"/>
      <c r="Q22" s="2">
        <f t="shared" si="5"/>
        <v>42107</v>
      </c>
      <c r="R22" s="2">
        <f t="shared" si="5"/>
        <v>42108</v>
      </c>
      <c r="S22" s="2">
        <f t="shared" si="5"/>
        <v>42109</v>
      </c>
      <c r="T22" s="2">
        <f t="shared" si="5"/>
        <v>42110</v>
      </c>
      <c r="U22" s="2">
        <f t="shared" si="5"/>
        <v>42111</v>
      </c>
      <c r="V22" s="2">
        <f t="shared" si="5"/>
        <v>42112</v>
      </c>
      <c r="W22" s="2">
        <f t="shared" si="5"/>
        <v>42113</v>
      </c>
      <c r="X22" s="5"/>
      <c r="Y22" s="22"/>
      <c r="Z22" s="7"/>
    </row>
    <row r="23" spans="1:26" ht="12.75">
      <c r="A23" s="2">
        <f t="shared" si="3"/>
        <v>42051</v>
      </c>
      <c r="B23" s="2">
        <f t="shared" si="3"/>
        <v>42052</v>
      </c>
      <c r="C23" s="2">
        <f t="shared" si="3"/>
        <v>42053</v>
      </c>
      <c r="D23" s="2">
        <f t="shared" si="3"/>
        <v>42054</v>
      </c>
      <c r="E23" s="2">
        <f t="shared" si="3"/>
        <v>42055</v>
      </c>
      <c r="F23" s="2">
        <f t="shared" si="3"/>
        <v>42056</v>
      </c>
      <c r="G23" s="2">
        <f t="shared" si="3"/>
        <v>42057</v>
      </c>
      <c r="H23" s="5"/>
      <c r="I23" s="2">
        <f t="shared" si="4"/>
        <v>42079</v>
      </c>
      <c r="J23" s="2">
        <f t="shared" si="4"/>
        <v>42080</v>
      </c>
      <c r="K23" s="2">
        <f t="shared" si="4"/>
        <v>42081</v>
      </c>
      <c r="L23" s="2">
        <f t="shared" si="4"/>
        <v>42082</v>
      </c>
      <c r="M23" s="2">
        <f t="shared" si="4"/>
        <v>42083</v>
      </c>
      <c r="N23" s="2">
        <f t="shared" si="4"/>
        <v>42084</v>
      </c>
      <c r="O23" s="2">
        <f t="shared" si="4"/>
        <v>42085</v>
      </c>
      <c r="P23" s="5"/>
      <c r="Q23" s="2">
        <f t="shared" si="5"/>
        <v>42114</v>
      </c>
      <c r="R23" s="2">
        <f t="shared" si="5"/>
        <v>42115</v>
      </c>
      <c r="S23" s="2">
        <f t="shared" si="5"/>
        <v>42116</v>
      </c>
      <c r="T23" s="2">
        <f t="shared" si="5"/>
        <v>42117</v>
      </c>
      <c r="U23" s="2">
        <f t="shared" si="5"/>
        <v>42118</v>
      </c>
      <c r="V23" s="2">
        <f t="shared" si="5"/>
        <v>42119</v>
      </c>
      <c r="W23" s="2">
        <f t="shared" si="5"/>
        <v>42120</v>
      </c>
      <c r="X23" s="5"/>
      <c r="Y23" s="22"/>
      <c r="Z23" s="7"/>
    </row>
    <row r="24" spans="1:26" ht="12.75">
      <c r="A24" s="2">
        <f t="shared" si="3"/>
        <v>42058</v>
      </c>
      <c r="B24" s="2">
        <f t="shared" si="3"/>
        <v>42059</v>
      </c>
      <c r="C24" s="2">
        <f t="shared" si="3"/>
        <v>42060</v>
      </c>
      <c r="D24" s="2">
        <f t="shared" si="3"/>
        <v>42061</v>
      </c>
      <c r="E24" s="2">
        <f t="shared" si="3"/>
        <v>42062</v>
      </c>
      <c r="F24" s="2">
        <f t="shared" si="3"/>
        <v>42063</v>
      </c>
      <c r="G24" s="2">
        <f t="shared" si="3"/>
      </c>
      <c r="H24" s="5"/>
      <c r="I24" s="2">
        <f t="shared" si="4"/>
        <v>42086</v>
      </c>
      <c r="J24" s="2">
        <f t="shared" si="4"/>
        <v>42087</v>
      </c>
      <c r="K24" s="2">
        <f t="shared" si="4"/>
        <v>42088</v>
      </c>
      <c r="L24" s="2">
        <f t="shared" si="4"/>
        <v>42089</v>
      </c>
      <c r="M24" s="2">
        <f t="shared" si="4"/>
        <v>42090</v>
      </c>
      <c r="N24" s="2">
        <f t="shared" si="4"/>
        <v>42091</v>
      </c>
      <c r="O24" s="2">
        <f t="shared" si="4"/>
        <v>42092</v>
      </c>
      <c r="P24" s="5"/>
      <c r="Q24" s="2">
        <f t="shared" si="5"/>
        <v>42121</v>
      </c>
      <c r="R24" s="2">
        <f t="shared" si="5"/>
        <v>42122</v>
      </c>
      <c r="S24" s="2">
        <f t="shared" si="5"/>
        <v>42123</v>
      </c>
      <c r="T24" s="2">
        <f t="shared" si="5"/>
        <v>42124</v>
      </c>
      <c r="U24" s="2">
        <f t="shared" si="5"/>
      </c>
      <c r="V24" s="2">
        <f t="shared" si="5"/>
      </c>
      <c r="W24" s="2">
        <f t="shared" si="5"/>
      </c>
      <c r="X24" s="5"/>
      <c r="Y24" s="22"/>
      <c r="Z24" s="7"/>
    </row>
    <row r="25" spans="1:26" ht="12.75">
      <c r="A25" s="2">
        <f t="shared" si="3"/>
      </c>
      <c r="B25" s="2">
        <f t="shared" si="3"/>
      </c>
      <c r="C25" s="2">
        <f t="shared" si="3"/>
      </c>
      <c r="D25" s="2">
        <f t="shared" si="3"/>
      </c>
      <c r="E25" s="2">
        <f t="shared" si="3"/>
      </c>
      <c r="F25" s="2">
        <f t="shared" si="3"/>
      </c>
      <c r="G25" s="2">
        <f t="shared" si="3"/>
      </c>
      <c r="H25" s="5"/>
      <c r="I25" s="2">
        <f t="shared" si="4"/>
        <v>42093</v>
      </c>
      <c r="J25" s="2">
        <f t="shared" si="4"/>
        <v>42094</v>
      </c>
      <c r="K25" s="2">
        <f t="shared" si="4"/>
      </c>
      <c r="L25" s="2">
        <f t="shared" si="4"/>
      </c>
      <c r="M25" s="2">
        <f t="shared" si="4"/>
      </c>
      <c r="N25" s="2">
        <f t="shared" si="4"/>
      </c>
      <c r="O25" s="2">
        <f t="shared" si="4"/>
      </c>
      <c r="P25" s="5"/>
      <c r="Q25" s="2">
        <f t="shared" si="5"/>
      </c>
      <c r="R25" s="2">
        <f t="shared" si="5"/>
      </c>
      <c r="S25" s="2">
        <f t="shared" si="5"/>
      </c>
      <c r="T25" s="2">
        <f t="shared" si="5"/>
      </c>
      <c r="U25" s="2">
        <f t="shared" si="5"/>
      </c>
      <c r="V25" s="2">
        <f t="shared" si="5"/>
      </c>
      <c r="W25" s="2">
        <f t="shared" si="5"/>
      </c>
      <c r="X25" s="5"/>
      <c r="Y25" s="22"/>
      <c r="Z25" s="7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2"/>
      <c r="Z26" s="7"/>
    </row>
    <row r="27" spans="1:26" ht="15.75">
      <c r="A27" s="83">
        <f>DATE(YEAR(Q18),MONTH(Q18)+1,1)</f>
        <v>42125</v>
      </c>
      <c r="B27" s="84"/>
      <c r="C27" s="84"/>
      <c r="D27" s="84"/>
      <c r="E27" s="84"/>
      <c r="F27" s="84"/>
      <c r="G27" s="85"/>
      <c r="H27" s="5"/>
      <c r="I27" s="83">
        <f>DATE(YEAR(A27),MONTH(A27)+1,1)</f>
        <v>42156</v>
      </c>
      <c r="J27" s="84"/>
      <c r="K27" s="84"/>
      <c r="L27" s="84"/>
      <c r="M27" s="84"/>
      <c r="N27" s="84"/>
      <c r="O27" s="85"/>
      <c r="P27" s="5"/>
      <c r="Q27" s="83">
        <f>DATE(YEAR(I27),MONTH(I27)+1,1)</f>
        <v>42186</v>
      </c>
      <c r="R27" s="84"/>
      <c r="S27" s="84"/>
      <c r="T27" s="84"/>
      <c r="U27" s="84"/>
      <c r="V27" s="84"/>
      <c r="W27" s="85"/>
      <c r="X27" s="5"/>
      <c r="Y27" s="22"/>
      <c r="Z27" s="7"/>
    </row>
    <row r="28" spans="1:26" ht="12.75">
      <c r="A28" s="3" t="str">
        <f>$A$10</f>
        <v>lu</v>
      </c>
      <c r="B28" s="1" t="str">
        <f>$B$10</f>
        <v>ma</v>
      </c>
      <c r="C28" s="1" t="str">
        <f>$C$10</f>
        <v>mi</v>
      </c>
      <c r="D28" s="1" t="str">
        <f>$D$10</f>
        <v>ju</v>
      </c>
      <c r="E28" s="1" t="str">
        <f>$E$10</f>
        <v>vi</v>
      </c>
      <c r="F28" s="1" t="str">
        <f>$F$10</f>
        <v>sa</v>
      </c>
      <c r="G28" s="4" t="str">
        <f>$G$10</f>
        <v>do</v>
      </c>
      <c r="H28" s="5"/>
      <c r="I28" s="3" t="str">
        <f>$A$10</f>
        <v>lu</v>
      </c>
      <c r="J28" s="1" t="str">
        <f>$B$10</f>
        <v>ma</v>
      </c>
      <c r="K28" s="1" t="str">
        <f>$C$10</f>
        <v>mi</v>
      </c>
      <c r="L28" s="1" t="str">
        <f>$D$10</f>
        <v>ju</v>
      </c>
      <c r="M28" s="1" t="str">
        <f>$E$10</f>
        <v>vi</v>
      </c>
      <c r="N28" s="1" t="str">
        <f>$F$10</f>
        <v>sa</v>
      </c>
      <c r="O28" s="4" t="str">
        <f>$G$10</f>
        <v>do</v>
      </c>
      <c r="P28" s="5"/>
      <c r="Q28" s="3" t="str">
        <f>$A$10</f>
        <v>lu</v>
      </c>
      <c r="R28" s="1" t="str">
        <f>$B$10</f>
        <v>ma</v>
      </c>
      <c r="S28" s="1" t="str">
        <f>$C$10</f>
        <v>mi</v>
      </c>
      <c r="T28" s="1" t="str">
        <f>$D$10</f>
        <v>ju</v>
      </c>
      <c r="U28" s="1" t="str">
        <f>$E$10</f>
        <v>vi</v>
      </c>
      <c r="V28" s="1" t="str">
        <f>$F$10</f>
        <v>sa</v>
      </c>
      <c r="W28" s="4" t="str">
        <f>$G$10</f>
        <v>do</v>
      </c>
      <c r="X28" s="5"/>
      <c r="Y28" s="22"/>
      <c r="Z28" s="7"/>
    </row>
    <row r="29" spans="1:26" ht="12">
      <c r="A29" s="2">
        <f aca="true" t="shared" si="6" ref="A29:G34">IF(MONTH($A$27)&lt;&gt;MONTH($A$27-(WEEKDAY($A$27,1)-($I$4-1))-IF((WEEKDAY($A$27,1)-($I$4-1))&lt;=0,7,0)+(ROW(A29)-ROW($A$29))*7+(COLUMN(A29)-COLUMN($A$29)+1)),"",$A$27-(WEEKDAY($A$27,1)-($I$4-1))-IF((WEEKDAY($A$27,1)-($I$4-1))&lt;=0,7,0)+(ROW(A29)-ROW($A$29))*7+(COLUMN(A29)-COLUMN($A$29)+1))</f>
      </c>
      <c r="B29" s="2">
        <f t="shared" si="6"/>
      </c>
      <c r="C29" s="2">
        <f t="shared" si="6"/>
      </c>
      <c r="D29" s="2">
        <f t="shared" si="6"/>
      </c>
      <c r="E29" s="2">
        <f t="shared" si="6"/>
        <v>42125</v>
      </c>
      <c r="F29" s="2">
        <f t="shared" si="6"/>
        <v>42126</v>
      </c>
      <c r="G29" s="2">
        <f t="shared" si="6"/>
        <v>42127</v>
      </c>
      <c r="H29" s="5"/>
      <c r="I29" s="2">
        <f aca="true" t="shared" si="7" ref="I29:O34">IF(MONTH($I$27)&lt;&gt;MONTH($I$27-(WEEKDAY($I$27,1)-($I$4-1))-IF((WEEKDAY($I$27,1)-($I$4-1))&lt;=0,7,0)+(ROW(I29)-ROW($I$29))*7+(COLUMN(I29)-COLUMN($I$29)+1)),"",$I$27-(WEEKDAY($I$27,1)-($I$4-1))-IF((WEEKDAY($I$27,1)-($I$4-1))&lt;=0,7,0)+(ROW(I29)-ROW($I$29))*7+(COLUMN(I29)-COLUMN($I$29)+1))</f>
        <v>42156</v>
      </c>
      <c r="J29" s="2">
        <f t="shared" si="7"/>
        <v>42157</v>
      </c>
      <c r="K29" s="2">
        <f t="shared" si="7"/>
        <v>42158</v>
      </c>
      <c r="L29" s="2">
        <f t="shared" si="7"/>
        <v>42159</v>
      </c>
      <c r="M29" s="2">
        <f t="shared" si="7"/>
        <v>42160</v>
      </c>
      <c r="N29" s="2">
        <f t="shared" si="7"/>
        <v>42161</v>
      </c>
      <c r="O29" s="2">
        <f t="shared" si="7"/>
        <v>42162</v>
      </c>
      <c r="P29" s="5"/>
      <c r="Q29" s="2">
        <f aca="true" t="shared" si="8" ref="Q29:W34">IF(MONTH($Q$27)&lt;&gt;MONTH($Q$27-(WEEKDAY($Q$27,1)-($I$4-1))-IF((WEEKDAY($Q$27,1)-($I$4-1))&lt;=0,7,0)+(ROW(Q29)-ROW($Q$29))*7+(COLUMN(Q29)-COLUMN($Q$29)+1)),"",$Q$27-(WEEKDAY($Q$27,1)-($I$4-1))-IF((WEEKDAY($Q$27,1)-($I$4-1))&lt;=0,7,0)+(ROW(Q29)-ROW($Q$29))*7+(COLUMN(Q29)-COLUMN($Q$29)+1))</f>
      </c>
      <c r="R29" s="2">
        <f t="shared" si="8"/>
      </c>
      <c r="S29" s="2">
        <f t="shared" si="8"/>
        <v>42186</v>
      </c>
      <c r="T29" s="2">
        <f t="shared" si="8"/>
        <v>42187</v>
      </c>
      <c r="U29" s="2">
        <f t="shared" si="8"/>
        <v>42188</v>
      </c>
      <c r="V29" s="2">
        <f t="shared" si="8"/>
        <v>42189</v>
      </c>
      <c r="W29" s="2">
        <f t="shared" si="8"/>
        <v>42190</v>
      </c>
      <c r="X29" s="5"/>
      <c r="Y29" s="22"/>
      <c r="Z29" s="7"/>
    </row>
    <row r="30" spans="1:26" ht="12">
      <c r="A30" s="2">
        <f t="shared" si="6"/>
        <v>42128</v>
      </c>
      <c r="B30" s="2">
        <f t="shared" si="6"/>
        <v>42129</v>
      </c>
      <c r="C30" s="2">
        <f t="shared" si="6"/>
        <v>42130</v>
      </c>
      <c r="D30" s="2">
        <f t="shared" si="6"/>
        <v>42131</v>
      </c>
      <c r="E30" s="2">
        <f t="shared" si="6"/>
        <v>42132</v>
      </c>
      <c r="F30" s="2">
        <f t="shared" si="6"/>
        <v>42133</v>
      </c>
      <c r="G30" s="2">
        <f t="shared" si="6"/>
        <v>42134</v>
      </c>
      <c r="H30" s="5"/>
      <c r="I30" s="2">
        <f t="shared" si="7"/>
        <v>42163</v>
      </c>
      <c r="J30" s="2">
        <f t="shared" si="7"/>
        <v>42164</v>
      </c>
      <c r="K30" s="2">
        <f t="shared" si="7"/>
        <v>42165</v>
      </c>
      <c r="L30" s="2">
        <f t="shared" si="7"/>
        <v>42166</v>
      </c>
      <c r="M30" s="2">
        <f t="shared" si="7"/>
        <v>42167</v>
      </c>
      <c r="N30" s="2">
        <f t="shared" si="7"/>
        <v>42168</v>
      </c>
      <c r="O30" s="2">
        <f t="shared" si="7"/>
        <v>42169</v>
      </c>
      <c r="P30" s="5"/>
      <c r="Q30" s="2">
        <f t="shared" si="8"/>
        <v>42191</v>
      </c>
      <c r="R30" s="2">
        <f t="shared" si="8"/>
        <v>42192</v>
      </c>
      <c r="S30" s="2">
        <f t="shared" si="8"/>
        <v>42193</v>
      </c>
      <c r="T30" s="2">
        <f t="shared" si="8"/>
        <v>42194</v>
      </c>
      <c r="U30" s="2">
        <f t="shared" si="8"/>
        <v>42195</v>
      </c>
      <c r="V30" s="2">
        <f t="shared" si="8"/>
        <v>42196</v>
      </c>
      <c r="W30" s="2">
        <f t="shared" si="8"/>
        <v>42197</v>
      </c>
      <c r="X30" s="5"/>
      <c r="Y30" s="22"/>
      <c r="Z30" s="7"/>
    </row>
    <row r="31" spans="1:26" ht="12">
      <c r="A31" s="2">
        <f t="shared" si="6"/>
        <v>42135</v>
      </c>
      <c r="B31" s="2">
        <f t="shared" si="6"/>
        <v>42136</v>
      </c>
      <c r="C31" s="2">
        <f t="shared" si="6"/>
        <v>42137</v>
      </c>
      <c r="D31" s="2">
        <f t="shared" si="6"/>
        <v>42138</v>
      </c>
      <c r="E31" s="2">
        <f t="shared" si="6"/>
        <v>42139</v>
      </c>
      <c r="F31" s="2">
        <f t="shared" si="6"/>
        <v>42140</v>
      </c>
      <c r="G31" s="2">
        <f t="shared" si="6"/>
        <v>42141</v>
      </c>
      <c r="H31" s="5"/>
      <c r="I31" s="2">
        <f t="shared" si="7"/>
        <v>42170</v>
      </c>
      <c r="J31" s="2">
        <f t="shared" si="7"/>
        <v>42171</v>
      </c>
      <c r="K31" s="2">
        <f t="shared" si="7"/>
        <v>42172</v>
      </c>
      <c r="L31" s="2">
        <f t="shared" si="7"/>
        <v>42173</v>
      </c>
      <c r="M31" s="2">
        <f t="shared" si="7"/>
        <v>42174</v>
      </c>
      <c r="N31" s="2">
        <f t="shared" si="7"/>
        <v>42175</v>
      </c>
      <c r="O31" s="2">
        <f t="shared" si="7"/>
        <v>42176</v>
      </c>
      <c r="P31" s="5"/>
      <c r="Q31" s="2">
        <f t="shared" si="8"/>
        <v>42198</v>
      </c>
      <c r="R31" s="2">
        <f t="shared" si="8"/>
        <v>42199</v>
      </c>
      <c r="S31" s="2">
        <f t="shared" si="8"/>
        <v>42200</v>
      </c>
      <c r="T31" s="2">
        <f t="shared" si="8"/>
        <v>42201</v>
      </c>
      <c r="U31" s="2">
        <f t="shared" si="8"/>
        <v>42202</v>
      </c>
      <c r="V31" s="2">
        <f t="shared" si="8"/>
        <v>42203</v>
      </c>
      <c r="W31" s="2">
        <f t="shared" si="8"/>
        <v>42204</v>
      </c>
      <c r="X31" s="5"/>
      <c r="Y31" s="22"/>
      <c r="Z31" s="7"/>
    </row>
    <row r="32" spans="1:26" ht="12">
      <c r="A32" s="2">
        <f t="shared" si="6"/>
        <v>42142</v>
      </c>
      <c r="B32" s="2">
        <f t="shared" si="6"/>
        <v>42143</v>
      </c>
      <c r="C32" s="2">
        <f t="shared" si="6"/>
        <v>42144</v>
      </c>
      <c r="D32" s="2">
        <f t="shared" si="6"/>
        <v>42145</v>
      </c>
      <c r="E32" s="2">
        <f t="shared" si="6"/>
        <v>42146</v>
      </c>
      <c r="F32" s="2">
        <f t="shared" si="6"/>
        <v>42147</v>
      </c>
      <c r="G32" s="2">
        <f t="shared" si="6"/>
        <v>42148</v>
      </c>
      <c r="H32" s="5"/>
      <c r="I32" s="2">
        <f t="shared" si="7"/>
        <v>42177</v>
      </c>
      <c r="J32" s="2">
        <f t="shared" si="7"/>
        <v>42178</v>
      </c>
      <c r="K32" s="2">
        <f t="shared" si="7"/>
        <v>42179</v>
      </c>
      <c r="L32" s="2">
        <f t="shared" si="7"/>
        <v>42180</v>
      </c>
      <c r="M32" s="2">
        <f t="shared" si="7"/>
        <v>42181</v>
      </c>
      <c r="N32" s="2">
        <f t="shared" si="7"/>
        <v>42182</v>
      </c>
      <c r="O32" s="2">
        <f t="shared" si="7"/>
        <v>42183</v>
      </c>
      <c r="P32" s="5"/>
      <c r="Q32" s="2">
        <f t="shared" si="8"/>
        <v>42205</v>
      </c>
      <c r="R32" s="2">
        <f t="shared" si="8"/>
        <v>42206</v>
      </c>
      <c r="S32" s="2">
        <f t="shared" si="8"/>
        <v>42207</v>
      </c>
      <c r="T32" s="2">
        <f t="shared" si="8"/>
        <v>42208</v>
      </c>
      <c r="U32" s="2">
        <f t="shared" si="8"/>
        <v>42209</v>
      </c>
      <c r="V32" s="2">
        <f t="shared" si="8"/>
        <v>42210</v>
      </c>
      <c r="W32" s="2">
        <f t="shared" si="8"/>
        <v>42211</v>
      </c>
      <c r="X32" s="5"/>
      <c r="Y32" s="22"/>
      <c r="Z32" s="7"/>
    </row>
    <row r="33" spans="1:26" ht="12">
      <c r="A33" s="2">
        <f t="shared" si="6"/>
        <v>42149</v>
      </c>
      <c r="B33" s="2">
        <f t="shared" si="6"/>
        <v>42150</v>
      </c>
      <c r="C33" s="2">
        <f t="shared" si="6"/>
        <v>42151</v>
      </c>
      <c r="D33" s="2">
        <f t="shared" si="6"/>
        <v>42152</v>
      </c>
      <c r="E33" s="2">
        <f t="shared" si="6"/>
        <v>42153</v>
      </c>
      <c r="F33" s="2">
        <f t="shared" si="6"/>
        <v>42154</v>
      </c>
      <c r="G33" s="2">
        <f t="shared" si="6"/>
        <v>42155</v>
      </c>
      <c r="H33" s="5"/>
      <c r="I33" s="2">
        <f t="shared" si="7"/>
        <v>42184</v>
      </c>
      <c r="J33" s="2">
        <f t="shared" si="7"/>
        <v>42185</v>
      </c>
      <c r="K33" s="2">
        <f t="shared" si="7"/>
      </c>
      <c r="L33" s="2">
        <f t="shared" si="7"/>
      </c>
      <c r="M33" s="2">
        <f t="shared" si="7"/>
      </c>
      <c r="N33" s="2">
        <f t="shared" si="7"/>
      </c>
      <c r="O33" s="2">
        <f t="shared" si="7"/>
      </c>
      <c r="P33" s="5"/>
      <c r="Q33" s="2">
        <f t="shared" si="8"/>
        <v>42212</v>
      </c>
      <c r="R33" s="2">
        <f t="shared" si="8"/>
        <v>42213</v>
      </c>
      <c r="S33" s="2">
        <f t="shared" si="8"/>
        <v>42214</v>
      </c>
      <c r="T33" s="2">
        <f t="shared" si="8"/>
        <v>42215</v>
      </c>
      <c r="U33" s="2">
        <f t="shared" si="8"/>
        <v>42216</v>
      </c>
      <c r="V33" s="2">
        <f t="shared" si="8"/>
      </c>
      <c r="W33" s="2">
        <f t="shared" si="8"/>
      </c>
      <c r="X33" s="5"/>
      <c r="Y33" s="22"/>
      <c r="Z33" s="7"/>
    </row>
    <row r="34" spans="1:26" ht="12">
      <c r="A34" s="2">
        <f t="shared" si="6"/>
      </c>
      <c r="B34" s="2">
        <f t="shared" si="6"/>
      </c>
      <c r="C34" s="2">
        <f t="shared" si="6"/>
      </c>
      <c r="D34" s="2">
        <f t="shared" si="6"/>
      </c>
      <c r="E34" s="2">
        <f t="shared" si="6"/>
      </c>
      <c r="F34" s="2">
        <f t="shared" si="6"/>
      </c>
      <c r="G34" s="2">
        <f t="shared" si="6"/>
      </c>
      <c r="H34" s="5"/>
      <c r="I34" s="2">
        <f t="shared" si="7"/>
      </c>
      <c r="J34" s="2">
        <f t="shared" si="7"/>
      </c>
      <c r="K34" s="2">
        <f t="shared" si="7"/>
      </c>
      <c r="L34" s="2">
        <f t="shared" si="7"/>
      </c>
      <c r="M34" s="2">
        <f t="shared" si="7"/>
      </c>
      <c r="N34" s="2">
        <f t="shared" si="7"/>
      </c>
      <c r="O34" s="2">
        <f t="shared" si="7"/>
      </c>
      <c r="P34" s="5"/>
      <c r="Q34" s="2">
        <f t="shared" si="8"/>
      </c>
      <c r="R34" s="2">
        <f t="shared" si="8"/>
      </c>
      <c r="S34" s="2">
        <f t="shared" si="8"/>
      </c>
      <c r="T34" s="2">
        <f t="shared" si="8"/>
      </c>
      <c r="U34" s="2">
        <f t="shared" si="8"/>
      </c>
      <c r="V34" s="2">
        <f t="shared" si="8"/>
      </c>
      <c r="W34" s="2">
        <f t="shared" si="8"/>
      </c>
      <c r="X34" s="5"/>
      <c r="Y34" s="22"/>
      <c r="Z34" s="7"/>
    </row>
    <row r="35" spans="1:26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2"/>
      <c r="Z35" s="7"/>
    </row>
    <row r="36" spans="1:26" ht="15">
      <c r="A36" s="83">
        <f>DATE(YEAR(Q27),MONTH(Q27)+1,1)</f>
        <v>42217</v>
      </c>
      <c r="B36" s="84"/>
      <c r="C36" s="84"/>
      <c r="D36" s="84"/>
      <c r="E36" s="84"/>
      <c r="F36" s="84"/>
      <c r="G36" s="85"/>
      <c r="H36" s="5"/>
      <c r="I36" s="83">
        <f>DATE(YEAR(A36),MONTH(A36)+1,1)</f>
        <v>42248</v>
      </c>
      <c r="J36" s="84"/>
      <c r="K36" s="84"/>
      <c r="L36" s="84"/>
      <c r="M36" s="84"/>
      <c r="N36" s="84"/>
      <c r="O36" s="85"/>
      <c r="P36" s="5"/>
      <c r="Q36" s="83">
        <f>DATE(YEAR(I36),MONTH(I36)+1,1)</f>
        <v>42278</v>
      </c>
      <c r="R36" s="84"/>
      <c r="S36" s="84"/>
      <c r="T36" s="84"/>
      <c r="U36" s="84"/>
      <c r="V36" s="84"/>
      <c r="W36" s="85"/>
      <c r="X36" s="5"/>
      <c r="Y36" s="22"/>
      <c r="Z36" s="7"/>
    </row>
    <row r="37" spans="1:26" ht="12">
      <c r="A37" s="3" t="str">
        <f>$A$10</f>
        <v>lu</v>
      </c>
      <c r="B37" s="1" t="str">
        <f>$B$10</f>
        <v>ma</v>
      </c>
      <c r="C37" s="1" t="str">
        <f>$C$10</f>
        <v>mi</v>
      </c>
      <c r="D37" s="1" t="str">
        <f>$D$10</f>
        <v>ju</v>
      </c>
      <c r="E37" s="1" t="str">
        <f>$E$10</f>
        <v>vi</v>
      </c>
      <c r="F37" s="1" t="str">
        <f>$F$10</f>
        <v>sa</v>
      </c>
      <c r="G37" s="4" t="str">
        <f>$G$10</f>
        <v>do</v>
      </c>
      <c r="H37" s="5"/>
      <c r="I37" s="3" t="str">
        <f>$A$10</f>
        <v>lu</v>
      </c>
      <c r="J37" s="1" t="str">
        <f>$B$10</f>
        <v>ma</v>
      </c>
      <c r="K37" s="1" t="str">
        <f>$C$10</f>
        <v>mi</v>
      </c>
      <c r="L37" s="1" t="str">
        <f>$D$10</f>
        <v>ju</v>
      </c>
      <c r="M37" s="1" t="str">
        <f>$E$10</f>
        <v>vi</v>
      </c>
      <c r="N37" s="1" t="str">
        <f>$F$10</f>
        <v>sa</v>
      </c>
      <c r="O37" s="4" t="str">
        <f>$G$10</f>
        <v>do</v>
      </c>
      <c r="P37" s="5"/>
      <c r="Q37" s="3" t="str">
        <f>$A$10</f>
        <v>lu</v>
      </c>
      <c r="R37" s="1" t="str">
        <f>$B$10</f>
        <v>ma</v>
      </c>
      <c r="S37" s="1" t="str">
        <f>$C$10</f>
        <v>mi</v>
      </c>
      <c r="T37" s="1" t="str">
        <f>$D$10</f>
        <v>ju</v>
      </c>
      <c r="U37" s="1" t="str">
        <f>$E$10</f>
        <v>vi</v>
      </c>
      <c r="V37" s="1" t="str">
        <f>$F$10</f>
        <v>sa</v>
      </c>
      <c r="W37" s="4" t="str">
        <f>$G$10</f>
        <v>do</v>
      </c>
      <c r="X37" s="5"/>
      <c r="Y37" s="22"/>
      <c r="Z37" s="7"/>
    </row>
    <row r="38" spans="1:26" ht="12">
      <c r="A38" s="2">
        <f aca="true" t="shared" si="9" ref="A38:G43">IF(MONTH($A$36)&lt;&gt;MONTH($A$36-(WEEKDAY($A$36,1)-($I$4-1))-IF((WEEKDAY($A$36,1)-($I$4-1))&lt;=0,7,0)+(ROW(A38)-ROW($A$38))*7+(COLUMN(A38)-COLUMN($A$38)+1)),"",$A$36-(WEEKDAY($A$36,1)-($I$4-1))-IF((WEEKDAY($A$36,1)-($I$4-1))&lt;=0,7,0)+(ROW(A38)-ROW($A$38))*7+(COLUMN(A38)-COLUMN($A$38)+1))</f>
      </c>
      <c r="B38" s="2">
        <f t="shared" si="9"/>
      </c>
      <c r="C38" s="2">
        <f t="shared" si="9"/>
      </c>
      <c r="D38" s="2">
        <f t="shared" si="9"/>
      </c>
      <c r="E38" s="2">
        <f t="shared" si="9"/>
      </c>
      <c r="F38" s="2">
        <f t="shared" si="9"/>
        <v>42217</v>
      </c>
      <c r="G38" s="2">
        <f t="shared" si="9"/>
        <v>42218</v>
      </c>
      <c r="H38" s="5"/>
      <c r="I38" s="2">
        <f aca="true" t="shared" si="10" ref="I38:O43">IF(MONTH($I$36)&lt;&gt;MONTH($I$36-(WEEKDAY($I$36,1)-($I$4-1))-IF((WEEKDAY($I$36,1)-($I$4-1))&lt;=0,7,0)+(ROW(I38)-ROW($I$38))*7+(COLUMN(I38)-COLUMN($I$38)+1)),"",$I$36-(WEEKDAY($I$36,1)-($I$4-1))-IF((WEEKDAY($I$36,1)-($I$4-1))&lt;=0,7,0)+(ROW(I38)-ROW($I$38))*7+(COLUMN(I38)-COLUMN($I$38)+1))</f>
      </c>
      <c r="J38" s="2">
        <f t="shared" si="10"/>
        <v>42248</v>
      </c>
      <c r="K38" s="2">
        <f t="shared" si="10"/>
        <v>42249</v>
      </c>
      <c r="L38" s="2">
        <f t="shared" si="10"/>
        <v>42250</v>
      </c>
      <c r="M38" s="2">
        <f t="shared" si="10"/>
        <v>42251</v>
      </c>
      <c r="N38" s="2">
        <f t="shared" si="10"/>
        <v>42252</v>
      </c>
      <c r="O38" s="2">
        <f t="shared" si="10"/>
        <v>42253</v>
      </c>
      <c r="P38" s="5"/>
      <c r="Q38" s="2">
        <f aca="true" t="shared" si="11" ref="Q38:W43">IF(MONTH($Q$36)&lt;&gt;MONTH($Q$36-(WEEKDAY($Q$36,1)-($I$4-1))-IF((WEEKDAY($Q$36,1)-($I$4-1))&lt;=0,7,0)+(ROW(Q38)-ROW($Q$38))*7+(COLUMN(Q38)-COLUMN($Q$38)+1)),"",$Q$36-(WEEKDAY($Q$36,1)-($I$4-1))-IF((WEEKDAY($Q$36,1)-($I$4-1))&lt;=0,7,0)+(ROW(Q38)-ROW($Q$38))*7+(COLUMN(Q38)-COLUMN($Q$38)+1))</f>
      </c>
      <c r="R38" s="2">
        <f t="shared" si="11"/>
      </c>
      <c r="S38" s="2">
        <f t="shared" si="11"/>
      </c>
      <c r="T38" s="2">
        <f t="shared" si="11"/>
        <v>42278</v>
      </c>
      <c r="U38" s="2">
        <f t="shared" si="11"/>
        <v>42279</v>
      </c>
      <c r="V38" s="2">
        <f t="shared" si="11"/>
        <v>42280</v>
      </c>
      <c r="W38" s="2">
        <f t="shared" si="11"/>
        <v>42281</v>
      </c>
      <c r="X38" s="5"/>
      <c r="Y38" s="22"/>
      <c r="Z38" s="7"/>
    </row>
    <row r="39" spans="1:26" ht="12">
      <c r="A39" s="2">
        <f t="shared" si="9"/>
        <v>42219</v>
      </c>
      <c r="B39" s="2">
        <f t="shared" si="9"/>
        <v>42220</v>
      </c>
      <c r="C39" s="2">
        <f t="shared" si="9"/>
        <v>42221</v>
      </c>
      <c r="D39" s="2">
        <f t="shared" si="9"/>
        <v>42222</v>
      </c>
      <c r="E39" s="2">
        <f t="shared" si="9"/>
        <v>42223</v>
      </c>
      <c r="F39" s="2">
        <f t="shared" si="9"/>
        <v>42224</v>
      </c>
      <c r="G39" s="2">
        <f t="shared" si="9"/>
        <v>42225</v>
      </c>
      <c r="H39" s="5"/>
      <c r="I39" s="2">
        <f t="shared" si="10"/>
        <v>42254</v>
      </c>
      <c r="J39" s="2">
        <f t="shared" si="10"/>
        <v>42255</v>
      </c>
      <c r="K39" s="2">
        <f t="shared" si="10"/>
        <v>42256</v>
      </c>
      <c r="L39" s="2">
        <f t="shared" si="10"/>
        <v>42257</v>
      </c>
      <c r="M39" s="2">
        <f t="shared" si="10"/>
        <v>42258</v>
      </c>
      <c r="N39" s="2">
        <f t="shared" si="10"/>
        <v>42259</v>
      </c>
      <c r="O39" s="2">
        <f t="shared" si="10"/>
        <v>42260</v>
      </c>
      <c r="P39" s="5"/>
      <c r="Q39" s="2">
        <f t="shared" si="11"/>
        <v>42282</v>
      </c>
      <c r="R39" s="2">
        <f t="shared" si="11"/>
        <v>42283</v>
      </c>
      <c r="S39" s="2">
        <f t="shared" si="11"/>
        <v>42284</v>
      </c>
      <c r="T39" s="2">
        <f t="shared" si="11"/>
        <v>42285</v>
      </c>
      <c r="U39" s="2">
        <f t="shared" si="11"/>
        <v>42286</v>
      </c>
      <c r="V39" s="2">
        <f t="shared" si="11"/>
        <v>42287</v>
      </c>
      <c r="W39" s="2">
        <f t="shared" si="11"/>
        <v>42288</v>
      </c>
      <c r="X39" s="5"/>
      <c r="Y39" s="22"/>
      <c r="Z39" s="7"/>
    </row>
    <row r="40" spans="1:26" ht="12">
      <c r="A40" s="2">
        <f t="shared" si="9"/>
        <v>42226</v>
      </c>
      <c r="B40" s="2">
        <f t="shared" si="9"/>
        <v>42227</v>
      </c>
      <c r="C40" s="2">
        <f t="shared" si="9"/>
        <v>42228</v>
      </c>
      <c r="D40" s="2">
        <f t="shared" si="9"/>
        <v>42229</v>
      </c>
      <c r="E40" s="2">
        <f t="shared" si="9"/>
        <v>42230</v>
      </c>
      <c r="F40" s="2">
        <f t="shared" si="9"/>
        <v>42231</v>
      </c>
      <c r="G40" s="2">
        <f t="shared" si="9"/>
        <v>42232</v>
      </c>
      <c r="H40" s="5"/>
      <c r="I40" s="2">
        <f t="shared" si="10"/>
        <v>42261</v>
      </c>
      <c r="J40" s="2">
        <f t="shared" si="10"/>
        <v>42262</v>
      </c>
      <c r="K40" s="2">
        <f t="shared" si="10"/>
        <v>42263</v>
      </c>
      <c r="L40" s="2">
        <f t="shared" si="10"/>
        <v>42264</v>
      </c>
      <c r="M40" s="2">
        <f t="shared" si="10"/>
        <v>42265</v>
      </c>
      <c r="N40" s="2">
        <f t="shared" si="10"/>
        <v>42266</v>
      </c>
      <c r="O40" s="2">
        <f t="shared" si="10"/>
        <v>42267</v>
      </c>
      <c r="P40" s="5"/>
      <c r="Q40" s="2">
        <f t="shared" si="11"/>
        <v>42289</v>
      </c>
      <c r="R40" s="2">
        <f t="shared" si="11"/>
        <v>42290</v>
      </c>
      <c r="S40" s="2">
        <f t="shared" si="11"/>
        <v>42291</v>
      </c>
      <c r="T40" s="2">
        <f t="shared" si="11"/>
        <v>42292</v>
      </c>
      <c r="U40" s="2">
        <f t="shared" si="11"/>
        <v>42293</v>
      </c>
      <c r="V40" s="2">
        <f t="shared" si="11"/>
        <v>42294</v>
      </c>
      <c r="W40" s="2">
        <f t="shared" si="11"/>
        <v>42295</v>
      </c>
      <c r="X40" s="5"/>
      <c r="Y40" s="22"/>
      <c r="Z40" s="7"/>
    </row>
    <row r="41" spans="1:26" ht="12">
      <c r="A41" s="2">
        <f t="shared" si="9"/>
        <v>42233</v>
      </c>
      <c r="B41" s="2">
        <f t="shared" si="9"/>
        <v>42234</v>
      </c>
      <c r="C41" s="2">
        <f t="shared" si="9"/>
        <v>42235</v>
      </c>
      <c r="D41" s="2">
        <f t="shared" si="9"/>
        <v>42236</v>
      </c>
      <c r="E41" s="2">
        <f t="shared" si="9"/>
        <v>42237</v>
      </c>
      <c r="F41" s="2">
        <f t="shared" si="9"/>
        <v>42238</v>
      </c>
      <c r="G41" s="2">
        <f t="shared" si="9"/>
        <v>42239</v>
      </c>
      <c r="H41" s="5"/>
      <c r="I41" s="2">
        <f t="shared" si="10"/>
        <v>42268</v>
      </c>
      <c r="J41" s="2">
        <f t="shared" si="10"/>
        <v>42269</v>
      </c>
      <c r="K41" s="2">
        <f t="shared" si="10"/>
        <v>42270</v>
      </c>
      <c r="L41" s="2">
        <f t="shared" si="10"/>
        <v>42271</v>
      </c>
      <c r="M41" s="2">
        <f t="shared" si="10"/>
        <v>42272</v>
      </c>
      <c r="N41" s="2">
        <f t="shared" si="10"/>
        <v>42273</v>
      </c>
      <c r="O41" s="2">
        <f t="shared" si="10"/>
        <v>42274</v>
      </c>
      <c r="P41" s="5"/>
      <c r="Q41" s="2">
        <f t="shared" si="11"/>
        <v>42296</v>
      </c>
      <c r="R41" s="2">
        <f t="shared" si="11"/>
        <v>42297</v>
      </c>
      <c r="S41" s="2">
        <f t="shared" si="11"/>
        <v>42298</v>
      </c>
      <c r="T41" s="2">
        <f t="shared" si="11"/>
        <v>42299</v>
      </c>
      <c r="U41" s="2">
        <f t="shared" si="11"/>
        <v>42300</v>
      </c>
      <c r="V41" s="2">
        <f t="shared" si="11"/>
        <v>42301</v>
      </c>
      <c r="W41" s="2">
        <f t="shared" si="11"/>
        <v>42302</v>
      </c>
      <c r="X41" s="5"/>
      <c r="Y41" s="22"/>
      <c r="Z41" s="7"/>
    </row>
    <row r="42" spans="1:26" ht="12">
      <c r="A42" s="2">
        <f t="shared" si="9"/>
        <v>42240</v>
      </c>
      <c r="B42" s="2">
        <f t="shared" si="9"/>
        <v>42241</v>
      </c>
      <c r="C42" s="2">
        <f t="shared" si="9"/>
        <v>42242</v>
      </c>
      <c r="D42" s="2">
        <f t="shared" si="9"/>
        <v>42243</v>
      </c>
      <c r="E42" s="2">
        <f t="shared" si="9"/>
        <v>42244</v>
      </c>
      <c r="F42" s="2">
        <f t="shared" si="9"/>
        <v>42245</v>
      </c>
      <c r="G42" s="2">
        <f t="shared" si="9"/>
        <v>42246</v>
      </c>
      <c r="H42" s="5"/>
      <c r="I42" s="2">
        <f t="shared" si="10"/>
        <v>42275</v>
      </c>
      <c r="J42" s="2">
        <f t="shared" si="10"/>
        <v>42276</v>
      </c>
      <c r="K42" s="2">
        <f t="shared" si="10"/>
        <v>42277</v>
      </c>
      <c r="L42" s="2">
        <f t="shared" si="10"/>
      </c>
      <c r="M42" s="2">
        <f t="shared" si="10"/>
      </c>
      <c r="N42" s="2">
        <f t="shared" si="10"/>
      </c>
      <c r="O42" s="2">
        <f t="shared" si="10"/>
      </c>
      <c r="P42" s="5"/>
      <c r="Q42" s="2">
        <f t="shared" si="11"/>
        <v>42303</v>
      </c>
      <c r="R42" s="2">
        <f t="shared" si="11"/>
        <v>42304</v>
      </c>
      <c r="S42" s="2">
        <f t="shared" si="11"/>
        <v>42305</v>
      </c>
      <c r="T42" s="2">
        <f t="shared" si="11"/>
        <v>42306</v>
      </c>
      <c r="U42" s="2">
        <f t="shared" si="11"/>
        <v>42307</v>
      </c>
      <c r="V42" s="2">
        <f t="shared" si="11"/>
        <v>42308</v>
      </c>
      <c r="W42" s="2">
        <f t="shared" si="11"/>
      </c>
      <c r="X42" s="5"/>
      <c r="Y42" s="8"/>
      <c r="Z42" s="27" t="s">
        <v>3</v>
      </c>
    </row>
    <row r="43" spans="1:26" ht="12">
      <c r="A43" s="2">
        <f t="shared" si="9"/>
        <v>42247</v>
      </c>
      <c r="B43" s="2">
        <f t="shared" si="9"/>
      </c>
      <c r="C43" s="2">
        <f t="shared" si="9"/>
      </c>
      <c r="D43" s="2">
        <f t="shared" si="9"/>
      </c>
      <c r="E43" s="2">
        <f t="shared" si="9"/>
      </c>
      <c r="F43" s="2">
        <f t="shared" si="9"/>
      </c>
      <c r="G43" s="2">
        <f t="shared" si="9"/>
      </c>
      <c r="H43" s="9" t="s">
        <v>1</v>
      </c>
      <c r="I43" s="2">
        <f t="shared" si="10"/>
      </c>
      <c r="J43" s="2">
        <f t="shared" si="10"/>
      </c>
      <c r="K43" s="2">
        <f t="shared" si="10"/>
      </c>
      <c r="L43" s="2">
        <f t="shared" si="10"/>
      </c>
      <c r="M43" s="2">
        <f t="shared" si="10"/>
      </c>
      <c r="N43" s="2">
        <f t="shared" si="10"/>
      </c>
      <c r="O43" s="2">
        <f t="shared" si="10"/>
      </c>
      <c r="P43" s="9" t="s">
        <v>0</v>
      </c>
      <c r="Q43" s="2">
        <f t="shared" si="11"/>
      </c>
      <c r="R43" s="2">
        <f t="shared" si="11"/>
      </c>
      <c r="S43" s="2">
        <f t="shared" si="11"/>
      </c>
      <c r="T43" s="2">
        <f t="shared" si="11"/>
      </c>
      <c r="U43" s="2">
        <f t="shared" si="11"/>
      </c>
      <c r="V43" s="2">
        <f t="shared" si="11"/>
      </c>
      <c r="W43" s="2">
        <f t="shared" si="11"/>
      </c>
      <c r="X43" s="5"/>
      <c r="Y43" s="28"/>
      <c r="Z43" s="30" t="s">
        <v>15</v>
      </c>
    </row>
    <row r="47" spans="1:9" ht="12.75">
      <c r="A47" s="33" t="s">
        <v>17</v>
      </c>
      <c r="I47" s="33" t="s">
        <v>17</v>
      </c>
    </row>
    <row r="48" spans="1:15" ht="15">
      <c r="A48" s="83">
        <f>DATE(YEAR(A9),MONTH(A9)-1,1)</f>
        <v>41913</v>
      </c>
      <c r="B48" s="84"/>
      <c r="C48" s="84"/>
      <c r="D48" s="84"/>
      <c r="E48" s="84"/>
      <c r="F48" s="84"/>
      <c r="G48" s="85"/>
      <c r="I48" s="83">
        <f>DATE(YEAR(Q36),MONTH(Q36)+1,1)</f>
        <v>42309</v>
      </c>
      <c r="J48" s="84"/>
      <c r="K48" s="84"/>
      <c r="L48" s="84"/>
      <c r="M48" s="84"/>
      <c r="N48" s="84"/>
      <c r="O48" s="85"/>
    </row>
    <row r="49" spans="1:15" ht="12">
      <c r="A49" s="3" t="str">
        <f>$A$10</f>
        <v>lu</v>
      </c>
      <c r="B49" s="1" t="str">
        <f>$B$10</f>
        <v>ma</v>
      </c>
      <c r="C49" s="1" t="str">
        <f>$C$10</f>
        <v>mi</v>
      </c>
      <c r="D49" s="1" t="str">
        <f>$D$10</f>
        <v>ju</v>
      </c>
      <c r="E49" s="1" t="str">
        <f>$E$10</f>
        <v>vi</v>
      </c>
      <c r="F49" s="1" t="str">
        <f>$F$10</f>
        <v>sa</v>
      </c>
      <c r="G49" s="4" t="str">
        <f>$G$10</f>
        <v>do</v>
      </c>
      <c r="I49" s="3" t="str">
        <f>$A$10</f>
        <v>lu</v>
      </c>
      <c r="J49" s="1" t="str">
        <f>$B$10</f>
        <v>ma</v>
      </c>
      <c r="K49" s="1" t="str">
        <f>$C$10</f>
        <v>mi</v>
      </c>
      <c r="L49" s="1" t="str">
        <f>$D$10</f>
        <v>ju</v>
      </c>
      <c r="M49" s="1" t="str">
        <f>$E$10</f>
        <v>vi</v>
      </c>
      <c r="N49" s="1" t="str">
        <f>$F$10</f>
        <v>sa</v>
      </c>
      <c r="O49" s="4" t="str">
        <f>$G$10</f>
        <v>do</v>
      </c>
    </row>
    <row r="50" spans="1:15" ht="12">
      <c r="A50" s="2">
        <f aca="true" t="shared" si="12" ref="A50:G55">IF(MONTH($A$48)&lt;&gt;MONTH($A$48-(WEEKDAY($A$48,1)-($I$4-1))-IF((WEEKDAY($A$48,1)-($I$4-1))&lt;=0,7,0)+(ROW(A50)-ROW($A$50))*7+(COLUMN(A50)-COLUMN($A$50)+1)),"",$A$48-(WEEKDAY($A$48,1)-($I$4-1))-IF((WEEKDAY($A$48,1)-($I$4-1))&lt;=0,7,0)+(ROW(A50)-ROW($A$50))*7+(COLUMN(A50)-COLUMN($A$50)+1))</f>
      </c>
      <c r="B50" s="2">
        <f t="shared" si="12"/>
      </c>
      <c r="C50" s="2">
        <f t="shared" si="12"/>
        <v>41913</v>
      </c>
      <c r="D50" s="2">
        <f t="shared" si="12"/>
        <v>41914</v>
      </c>
      <c r="E50" s="2">
        <f t="shared" si="12"/>
        <v>41915</v>
      </c>
      <c r="F50" s="2">
        <f t="shared" si="12"/>
        <v>41916</v>
      </c>
      <c r="G50" s="2">
        <f t="shared" si="12"/>
        <v>41917</v>
      </c>
      <c r="I50" s="2">
        <f aca="true" t="shared" si="13" ref="I50:O55">IF(MONTH($I$48)&lt;&gt;MONTH($I$48-(WEEKDAY($I$48,1)-($I$4-1))-IF((WEEKDAY($I$48,1)-($I$4-1))&lt;=0,7,0)+(ROW(I50)-ROW($I$50))*7+(COLUMN(I50)-COLUMN($I$50)+1)),"",$I$48-(WEEKDAY($I$48,1)-($I$4-1))-IF((WEEKDAY($I$48,1)-($I$4-1))&lt;=0,7,0)+(ROW(I50)-ROW($I$50))*7+(COLUMN(I50)-COLUMN($I$50)+1))</f>
      </c>
      <c r="J50" s="2">
        <f t="shared" si="13"/>
      </c>
      <c r="K50" s="2">
        <f t="shared" si="13"/>
      </c>
      <c r="L50" s="2">
        <f t="shared" si="13"/>
      </c>
      <c r="M50" s="2">
        <f t="shared" si="13"/>
      </c>
      <c r="N50" s="2">
        <f t="shared" si="13"/>
      </c>
      <c r="O50" s="2">
        <f t="shared" si="13"/>
        <v>42309</v>
      </c>
    </row>
    <row r="51" spans="1:15" ht="12">
      <c r="A51" s="2">
        <f t="shared" si="12"/>
        <v>41918</v>
      </c>
      <c r="B51" s="2">
        <f t="shared" si="12"/>
        <v>41919</v>
      </c>
      <c r="C51" s="2">
        <f t="shared" si="12"/>
        <v>41920</v>
      </c>
      <c r="D51" s="2">
        <f t="shared" si="12"/>
        <v>41921</v>
      </c>
      <c r="E51" s="2">
        <f t="shared" si="12"/>
        <v>41922</v>
      </c>
      <c r="F51" s="2">
        <f t="shared" si="12"/>
        <v>41923</v>
      </c>
      <c r="G51" s="2">
        <f t="shared" si="12"/>
        <v>41924</v>
      </c>
      <c r="I51" s="2">
        <f t="shared" si="13"/>
        <v>42310</v>
      </c>
      <c r="J51" s="2">
        <f t="shared" si="13"/>
        <v>42311</v>
      </c>
      <c r="K51" s="2">
        <f t="shared" si="13"/>
        <v>42312</v>
      </c>
      <c r="L51" s="2">
        <f t="shared" si="13"/>
        <v>42313</v>
      </c>
      <c r="M51" s="2">
        <f t="shared" si="13"/>
        <v>42314</v>
      </c>
      <c r="N51" s="2">
        <f t="shared" si="13"/>
        <v>42315</v>
      </c>
      <c r="O51" s="2">
        <f t="shared" si="13"/>
        <v>42316</v>
      </c>
    </row>
    <row r="52" spans="1:15" ht="12">
      <c r="A52" s="2">
        <f t="shared" si="12"/>
        <v>41925</v>
      </c>
      <c r="B52" s="2">
        <f t="shared" si="12"/>
        <v>41926</v>
      </c>
      <c r="C52" s="2">
        <f t="shared" si="12"/>
        <v>41927</v>
      </c>
      <c r="D52" s="2">
        <f t="shared" si="12"/>
        <v>41928</v>
      </c>
      <c r="E52" s="2">
        <f t="shared" si="12"/>
        <v>41929</v>
      </c>
      <c r="F52" s="2">
        <f t="shared" si="12"/>
        <v>41930</v>
      </c>
      <c r="G52" s="2">
        <f t="shared" si="12"/>
        <v>41931</v>
      </c>
      <c r="I52" s="2">
        <f t="shared" si="13"/>
        <v>42317</v>
      </c>
      <c r="J52" s="2">
        <f t="shared" si="13"/>
        <v>42318</v>
      </c>
      <c r="K52" s="2">
        <f t="shared" si="13"/>
        <v>42319</v>
      </c>
      <c r="L52" s="2">
        <f t="shared" si="13"/>
        <v>42320</v>
      </c>
      <c r="M52" s="2">
        <f t="shared" si="13"/>
        <v>42321</v>
      </c>
      <c r="N52" s="2">
        <f t="shared" si="13"/>
        <v>42322</v>
      </c>
      <c r="O52" s="2">
        <f t="shared" si="13"/>
        <v>42323</v>
      </c>
    </row>
    <row r="53" spans="1:15" ht="12">
      <c r="A53" s="2">
        <f t="shared" si="12"/>
        <v>41932</v>
      </c>
      <c r="B53" s="2">
        <f t="shared" si="12"/>
        <v>41933</v>
      </c>
      <c r="C53" s="2">
        <f t="shared" si="12"/>
        <v>41934</v>
      </c>
      <c r="D53" s="2">
        <f t="shared" si="12"/>
        <v>41935</v>
      </c>
      <c r="E53" s="2">
        <f t="shared" si="12"/>
        <v>41936</v>
      </c>
      <c r="F53" s="2">
        <f t="shared" si="12"/>
        <v>41937</v>
      </c>
      <c r="G53" s="2">
        <f t="shared" si="12"/>
        <v>41938</v>
      </c>
      <c r="I53" s="2">
        <f t="shared" si="13"/>
        <v>42324</v>
      </c>
      <c r="J53" s="2">
        <f t="shared" si="13"/>
        <v>42325</v>
      </c>
      <c r="K53" s="2">
        <f t="shared" si="13"/>
        <v>42326</v>
      </c>
      <c r="L53" s="2">
        <f t="shared" si="13"/>
        <v>42327</v>
      </c>
      <c r="M53" s="2">
        <f t="shared" si="13"/>
        <v>42328</v>
      </c>
      <c r="N53" s="2">
        <f t="shared" si="13"/>
        <v>42329</v>
      </c>
      <c r="O53" s="2">
        <f t="shared" si="13"/>
        <v>42330</v>
      </c>
    </row>
    <row r="54" spans="1:15" ht="12">
      <c r="A54" s="2">
        <f t="shared" si="12"/>
        <v>41939</v>
      </c>
      <c r="B54" s="2">
        <f t="shared" si="12"/>
        <v>41940</v>
      </c>
      <c r="C54" s="2">
        <f t="shared" si="12"/>
        <v>41941</v>
      </c>
      <c r="D54" s="2">
        <f t="shared" si="12"/>
        <v>41942</v>
      </c>
      <c r="E54" s="2">
        <f t="shared" si="12"/>
        <v>41943</v>
      </c>
      <c r="F54" s="2">
        <f t="shared" si="12"/>
      </c>
      <c r="G54" s="2">
        <f t="shared" si="12"/>
      </c>
      <c r="I54" s="2">
        <f t="shared" si="13"/>
        <v>42331</v>
      </c>
      <c r="J54" s="2">
        <f t="shared" si="13"/>
        <v>42332</v>
      </c>
      <c r="K54" s="2">
        <f t="shared" si="13"/>
        <v>42333</v>
      </c>
      <c r="L54" s="2">
        <f t="shared" si="13"/>
        <v>42334</v>
      </c>
      <c r="M54" s="2">
        <f t="shared" si="13"/>
        <v>42335</v>
      </c>
      <c r="N54" s="2">
        <f t="shared" si="13"/>
        <v>42336</v>
      </c>
      <c r="O54" s="2">
        <f t="shared" si="13"/>
        <v>42337</v>
      </c>
    </row>
    <row r="55" spans="1:15" ht="12">
      <c r="A55" s="2">
        <f t="shared" si="12"/>
      </c>
      <c r="B55" s="2">
        <f t="shared" si="12"/>
      </c>
      <c r="C55" s="2">
        <f t="shared" si="12"/>
      </c>
      <c r="D55" s="2">
        <f t="shared" si="12"/>
      </c>
      <c r="E55" s="2">
        <f t="shared" si="12"/>
      </c>
      <c r="F55" s="2">
        <f t="shared" si="12"/>
      </c>
      <c r="G55" s="2">
        <f t="shared" si="12"/>
      </c>
      <c r="I55" s="2">
        <f t="shared" si="13"/>
        <v>42338</v>
      </c>
      <c r="J55" s="2">
        <f t="shared" si="13"/>
      </c>
      <c r="K55" s="2">
        <f t="shared" si="13"/>
      </c>
      <c r="L55" s="2">
        <f t="shared" si="13"/>
      </c>
      <c r="M55" s="2">
        <f t="shared" si="13"/>
      </c>
      <c r="N55" s="2">
        <f t="shared" si="13"/>
      </c>
      <c r="O55" s="2">
        <f t="shared" si="13"/>
      </c>
    </row>
  </sheetData>
  <sheetProtection/>
  <mergeCells count="27">
    <mergeCell ref="A48:G48"/>
    <mergeCell ref="I48:O48"/>
    <mergeCell ref="Q18:W18"/>
    <mergeCell ref="Q36:W36"/>
    <mergeCell ref="A4:C4"/>
    <mergeCell ref="I4:K4"/>
    <mergeCell ref="L4:O4"/>
    <mergeCell ref="A6:W6"/>
    <mergeCell ref="A27:G27"/>
    <mergeCell ref="A36:G36"/>
    <mergeCell ref="I36:O36"/>
    <mergeCell ref="I18:O18"/>
    <mergeCell ref="Q3:Z3"/>
    <mergeCell ref="Q4:Z4"/>
    <mergeCell ref="A3:C3"/>
    <mergeCell ref="I3:O3"/>
    <mergeCell ref="E3:G3"/>
    <mergeCell ref="A1:Z1"/>
    <mergeCell ref="I27:O27"/>
    <mergeCell ref="Q27:W27"/>
    <mergeCell ref="A7:W7"/>
    <mergeCell ref="A9:G9"/>
    <mergeCell ref="I9:O9"/>
    <mergeCell ref="Q9:W9"/>
    <mergeCell ref="E4:G4"/>
    <mergeCell ref="A2:K2"/>
    <mergeCell ref="A18:G18"/>
  </mergeCells>
  <conditionalFormatting sqref="Q38:W43 I38:O43 A38:G43 Q29:W34 I29:O34 A29:G34 Q20:W25 I20:O25 A20:G25 Q11:W16 I11:O16 A11:G16 A50:G55 I50:O55">
    <cfRule type="cellIs" priority="1" dxfId="0" operator="equal" stopIfTrue="1">
      <formula>""</formula>
    </cfRule>
  </conditionalFormatting>
  <hyperlinks>
    <hyperlink ref="Z43" r:id="rId1" display="Calendarios por Vertex42.com"/>
    <hyperlink ref="A2" r:id="rId2" display="http://www.vertex42.com/es/calendario.html"/>
  </hyperlinks>
  <printOptions horizontalCentered="1"/>
  <pageMargins left="0.75" right="0.75" top="0.5" bottom="0.5" header="0.5" footer="0.5"/>
  <pageSetup horizontalDpi="600" verticalDpi="600" orientation="landscape" r:id="rId6"/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E1">
      <selection activeCell="I7" sqref="I7:J7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4.140625" style="0" customWidth="1"/>
    <col min="4" max="4" width="10.7109375" style="0" customWidth="1"/>
    <col min="5" max="5" width="4.140625" style="0" customWidth="1"/>
    <col min="6" max="6" width="10.7109375" style="0" customWidth="1"/>
    <col min="7" max="7" width="4.140625" style="0" customWidth="1"/>
    <col min="8" max="8" width="10.7109375" style="0" customWidth="1"/>
    <col min="9" max="9" width="4.140625" style="0" customWidth="1"/>
    <col min="10" max="10" width="70.7109375" style="0" customWidth="1"/>
    <col min="11" max="12" width="10.7109375" style="0" customWidth="1"/>
    <col min="13" max="13" width="4.140625" style="0" customWidth="1"/>
    <col min="14" max="14" width="10.7109375" style="0" customWidth="1"/>
  </cols>
  <sheetData>
    <row r="1" spans="1:14" s="11" customFormat="1" ht="49.5" customHeight="1">
      <c r="A1" s="180">
        <f>IF(Calendario!$Q$4="","",Calendario!$Q$4)</f>
      </c>
      <c r="B1" s="180"/>
      <c r="C1" s="180"/>
      <c r="D1" s="180"/>
      <c r="E1" s="180"/>
      <c r="F1" s="180"/>
      <c r="G1" s="180"/>
      <c r="H1" s="179">
        <f>Calendario!Q27</f>
        <v>42186</v>
      </c>
      <c r="I1" s="179"/>
      <c r="J1" s="179"/>
      <c r="K1" s="179"/>
      <c r="L1" s="179"/>
      <c r="M1" s="179"/>
      <c r="N1" s="179"/>
    </row>
    <row r="2" spans="1:14" s="11" customFormat="1" ht="15">
      <c r="A2" s="104" t="str">
        <f>'1-noviembre'!A2:B2</f>
        <v>lunes</v>
      </c>
      <c r="B2" s="102"/>
      <c r="C2" s="102" t="str">
        <f>'1-noviembre'!C2:D2</f>
        <v>martes</v>
      </c>
      <c r="D2" s="102"/>
      <c r="E2" s="102" t="str">
        <f>'1-noviembre'!E2:F2</f>
        <v>miércoles</v>
      </c>
      <c r="F2" s="102"/>
      <c r="G2" s="102" t="str">
        <f>'1-noviembre'!G2:H2</f>
        <v>jueves</v>
      </c>
      <c r="H2" s="102"/>
      <c r="I2" s="102" t="str">
        <f>'1-noviembre'!I2:J2</f>
        <v>viernes</v>
      </c>
      <c r="J2" s="102"/>
      <c r="K2" s="102" t="str">
        <f>'1-noviembre'!K2:L2</f>
        <v>sábado</v>
      </c>
      <c r="L2" s="102"/>
      <c r="M2" s="102" t="str">
        <f>'1-noviembre'!M2:N2</f>
        <v>domingo</v>
      </c>
      <c r="N2" s="103"/>
    </row>
    <row r="3" spans="1:14" s="11" customFormat="1" ht="18">
      <c r="A3" s="14">
        <f>Calendario!Q29</f>
      </c>
      <c r="B3" s="15"/>
      <c r="C3" s="14">
        <f>Calendario!R29</f>
      </c>
      <c r="D3" s="15"/>
      <c r="E3" s="14">
        <f>Calendario!S29</f>
        <v>42186</v>
      </c>
      <c r="F3" s="15"/>
      <c r="G3" s="14">
        <f>Calendario!T29</f>
        <v>42187</v>
      </c>
      <c r="H3" s="15"/>
      <c r="I3" s="40">
        <f>Calendario!U29</f>
        <v>42188</v>
      </c>
      <c r="J3" s="48" t="s">
        <v>29</v>
      </c>
      <c r="K3" s="14">
        <f>Calendario!V29</f>
        <v>42189</v>
      </c>
      <c r="L3" s="15"/>
      <c r="M3" s="14">
        <f>Calendario!W29</f>
        <v>42190</v>
      </c>
      <c r="N3" s="15"/>
    </row>
    <row r="4" spans="1:14" s="11" customFormat="1" ht="15">
      <c r="A4" s="105"/>
      <c r="B4" s="106"/>
      <c r="C4" s="105"/>
      <c r="D4" s="106"/>
      <c r="E4" s="105"/>
      <c r="F4" s="106"/>
      <c r="G4" s="105"/>
      <c r="H4" s="106"/>
      <c r="I4" s="200" t="s">
        <v>48</v>
      </c>
      <c r="J4" s="201"/>
      <c r="K4" s="105"/>
      <c r="L4" s="106"/>
      <c r="M4" s="105"/>
      <c r="N4" s="106"/>
    </row>
    <row r="5" spans="1:14" s="11" customFormat="1" ht="15">
      <c r="A5" s="105"/>
      <c r="B5" s="106"/>
      <c r="C5" s="105"/>
      <c r="D5" s="106"/>
      <c r="E5" s="105"/>
      <c r="F5" s="106"/>
      <c r="G5" s="105"/>
      <c r="H5" s="106"/>
      <c r="I5" s="200" t="s">
        <v>90</v>
      </c>
      <c r="J5" s="201"/>
      <c r="K5" s="105"/>
      <c r="L5" s="106"/>
      <c r="M5" s="105"/>
      <c r="N5" s="106"/>
    </row>
    <row r="6" spans="1:14" s="11" customFormat="1" ht="15">
      <c r="A6" s="105"/>
      <c r="B6" s="106"/>
      <c r="C6" s="105"/>
      <c r="D6" s="106"/>
      <c r="E6" s="105"/>
      <c r="F6" s="106"/>
      <c r="G6" s="105"/>
      <c r="H6" s="106"/>
      <c r="I6" s="200" t="s">
        <v>48</v>
      </c>
      <c r="J6" s="201"/>
      <c r="K6" s="105"/>
      <c r="L6" s="106"/>
      <c r="M6" s="105"/>
      <c r="N6" s="106"/>
    </row>
    <row r="7" spans="1:14" s="11" customFormat="1" ht="15">
      <c r="A7" s="105" t="s">
        <v>4</v>
      </c>
      <c r="B7" s="106"/>
      <c r="C7" s="105" t="s">
        <v>4</v>
      </c>
      <c r="D7" s="106"/>
      <c r="E7" s="105" t="s">
        <v>4</v>
      </c>
      <c r="F7" s="106"/>
      <c r="G7" s="105" t="s">
        <v>4</v>
      </c>
      <c r="H7" s="106"/>
      <c r="I7" s="200" t="s">
        <v>58</v>
      </c>
      <c r="J7" s="201"/>
      <c r="K7" s="105" t="s">
        <v>4</v>
      </c>
      <c r="L7" s="106"/>
      <c r="M7" s="105" t="s">
        <v>4</v>
      </c>
      <c r="N7" s="106"/>
    </row>
    <row r="8" spans="1:14" s="12" customFormat="1" ht="15">
      <c r="A8" s="107" t="s">
        <v>4</v>
      </c>
      <c r="B8" s="108"/>
      <c r="C8" s="107" t="s">
        <v>4</v>
      </c>
      <c r="D8" s="108"/>
      <c r="E8" s="107" t="s">
        <v>4</v>
      </c>
      <c r="F8" s="108"/>
      <c r="G8" s="107" t="s">
        <v>4</v>
      </c>
      <c r="H8" s="108"/>
      <c r="I8" s="155" t="s">
        <v>4</v>
      </c>
      <c r="J8" s="156"/>
      <c r="K8" s="107" t="s">
        <v>4</v>
      </c>
      <c r="L8" s="108"/>
      <c r="M8" s="107" t="s">
        <v>4</v>
      </c>
      <c r="N8" s="108"/>
    </row>
    <row r="9" spans="1:14" s="11" customFormat="1" ht="18">
      <c r="A9" s="14">
        <f>Calendario!Q30</f>
        <v>42191</v>
      </c>
      <c r="B9" s="15"/>
      <c r="C9" s="14">
        <f>Calendario!R30</f>
        <v>42192</v>
      </c>
      <c r="D9" s="15"/>
      <c r="E9" s="14">
        <f>Calendario!S30</f>
        <v>42193</v>
      </c>
      <c r="F9" s="15"/>
      <c r="G9" s="14">
        <f>Calendario!T30</f>
        <v>42194</v>
      </c>
      <c r="H9" s="15"/>
      <c r="I9" s="14">
        <f>Calendario!U30</f>
        <v>42195</v>
      </c>
      <c r="J9" s="15"/>
      <c r="K9" s="14">
        <f>Calendario!V30</f>
        <v>42196</v>
      </c>
      <c r="L9" s="15"/>
      <c r="M9" s="14">
        <f>Calendario!W30</f>
        <v>42197</v>
      </c>
      <c r="N9" s="15"/>
    </row>
    <row r="10" spans="1:14" s="11" customFormat="1" ht="12.7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05"/>
      <c r="N10" s="106"/>
    </row>
    <row r="11" spans="1:14" s="11" customFormat="1" ht="12.7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4" s="11" customFormat="1" ht="12.75">
      <c r="A12" s="105"/>
      <c r="B12" s="106"/>
      <c r="C12" s="105"/>
      <c r="D12" s="106"/>
      <c r="E12" s="105"/>
      <c r="F12" s="106"/>
      <c r="G12" s="105"/>
      <c r="H12" s="106"/>
      <c r="I12" s="105"/>
      <c r="J12" s="106"/>
      <c r="K12" s="105"/>
      <c r="L12" s="106"/>
      <c r="M12" s="105"/>
      <c r="N12" s="106"/>
    </row>
    <row r="13" spans="1:14" s="11" customFormat="1" ht="12.75">
      <c r="A13" s="105" t="s">
        <v>4</v>
      </c>
      <c r="B13" s="106"/>
      <c r="C13" s="105" t="s">
        <v>4</v>
      </c>
      <c r="D13" s="106"/>
      <c r="E13" s="105" t="s">
        <v>4</v>
      </c>
      <c r="F13" s="106"/>
      <c r="G13" s="105" t="s">
        <v>4</v>
      </c>
      <c r="H13" s="106"/>
      <c r="I13" s="105" t="s">
        <v>4</v>
      </c>
      <c r="J13" s="106"/>
      <c r="K13" s="105" t="s">
        <v>4</v>
      </c>
      <c r="L13" s="106"/>
      <c r="M13" s="105" t="s">
        <v>4</v>
      </c>
      <c r="N13" s="106"/>
    </row>
    <row r="14" spans="1:14" s="12" customFormat="1" ht="12.75">
      <c r="A14" s="107" t="s">
        <v>4</v>
      </c>
      <c r="B14" s="108"/>
      <c r="C14" s="107" t="s">
        <v>4</v>
      </c>
      <c r="D14" s="108"/>
      <c r="E14" s="107" t="s">
        <v>4</v>
      </c>
      <c r="F14" s="108"/>
      <c r="G14" s="107" t="s">
        <v>4</v>
      </c>
      <c r="H14" s="108"/>
      <c r="I14" s="107" t="s">
        <v>4</v>
      </c>
      <c r="J14" s="108"/>
      <c r="K14" s="107" t="s">
        <v>4</v>
      </c>
      <c r="L14" s="108"/>
      <c r="M14" s="107" t="s">
        <v>4</v>
      </c>
      <c r="N14" s="108"/>
    </row>
    <row r="15" spans="1:14" s="11" customFormat="1" ht="18">
      <c r="A15" s="14">
        <f>Calendario!Q31</f>
        <v>42198</v>
      </c>
      <c r="B15" s="15"/>
      <c r="C15" s="14">
        <f>Calendario!R31</f>
        <v>42199</v>
      </c>
      <c r="D15" s="15"/>
      <c r="E15" s="14">
        <f>Calendario!S31</f>
        <v>42200</v>
      </c>
      <c r="F15" s="15"/>
      <c r="G15" s="14">
        <f>Calendario!T31</f>
        <v>42201</v>
      </c>
      <c r="H15" s="15"/>
      <c r="I15" s="14">
        <f>Calendario!U31</f>
        <v>42202</v>
      </c>
      <c r="J15" s="15"/>
      <c r="K15" s="14">
        <f>Calendario!V31</f>
        <v>42203</v>
      </c>
      <c r="L15" s="15"/>
      <c r="M15" s="14">
        <f>Calendario!W31</f>
        <v>42204</v>
      </c>
      <c r="N15" s="15"/>
    </row>
    <row r="16" spans="1:14" s="11" customFormat="1" ht="12.75">
      <c r="A16" s="105"/>
      <c r="B16" s="106"/>
      <c r="C16" s="105"/>
      <c r="D16" s="106"/>
      <c r="E16" s="105"/>
      <c r="F16" s="106"/>
      <c r="G16" s="105"/>
      <c r="H16" s="106"/>
      <c r="I16" s="105"/>
      <c r="J16" s="106"/>
      <c r="K16" s="105"/>
      <c r="L16" s="106"/>
      <c r="M16" s="105"/>
      <c r="N16" s="106"/>
    </row>
    <row r="17" spans="1:14" s="11" customFormat="1" ht="12.7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</row>
    <row r="18" spans="1:14" s="11" customFormat="1" ht="12.75">
      <c r="A18" s="105"/>
      <c r="B18" s="106"/>
      <c r="C18" s="105"/>
      <c r="D18" s="106"/>
      <c r="E18" s="105"/>
      <c r="F18" s="106"/>
      <c r="G18" s="105"/>
      <c r="H18" s="106"/>
      <c r="I18" s="105"/>
      <c r="J18" s="106"/>
      <c r="K18" s="105"/>
      <c r="L18" s="106"/>
      <c r="M18" s="105"/>
      <c r="N18" s="106"/>
    </row>
    <row r="19" spans="1:14" s="11" customFormat="1" ht="12.75">
      <c r="A19" s="105" t="s">
        <v>4</v>
      </c>
      <c r="B19" s="106"/>
      <c r="C19" s="105" t="s">
        <v>4</v>
      </c>
      <c r="D19" s="106"/>
      <c r="E19" s="105" t="s">
        <v>4</v>
      </c>
      <c r="F19" s="106"/>
      <c r="G19" s="105" t="s">
        <v>4</v>
      </c>
      <c r="H19" s="106"/>
      <c r="I19" s="105" t="s">
        <v>4</v>
      </c>
      <c r="J19" s="106"/>
      <c r="K19" s="105" t="s">
        <v>4</v>
      </c>
      <c r="L19" s="106"/>
      <c r="M19" s="105" t="s">
        <v>4</v>
      </c>
      <c r="N19" s="106"/>
    </row>
    <row r="20" spans="1:14" s="12" customFormat="1" ht="12.75">
      <c r="A20" s="107" t="s">
        <v>4</v>
      </c>
      <c r="B20" s="108"/>
      <c r="C20" s="107" t="s">
        <v>4</v>
      </c>
      <c r="D20" s="108"/>
      <c r="E20" s="107" t="s">
        <v>4</v>
      </c>
      <c r="F20" s="108"/>
      <c r="G20" s="107" t="s">
        <v>4</v>
      </c>
      <c r="H20" s="108"/>
      <c r="I20" s="107" t="s">
        <v>4</v>
      </c>
      <c r="J20" s="108"/>
      <c r="K20" s="107" t="s">
        <v>4</v>
      </c>
      <c r="L20" s="108"/>
      <c r="M20" s="107" t="s">
        <v>4</v>
      </c>
      <c r="N20" s="108"/>
    </row>
    <row r="21" spans="1:14" s="11" customFormat="1" ht="18">
      <c r="A21" s="14">
        <f>Calendario!Q32</f>
        <v>42205</v>
      </c>
      <c r="B21" s="15"/>
      <c r="C21" s="14">
        <f>Calendario!R32</f>
        <v>42206</v>
      </c>
      <c r="D21" s="15"/>
      <c r="E21" s="14">
        <f>Calendario!S32</f>
        <v>42207</v>
      </c>
      <c r="F21" s="15"/>
      <c r="G21" s="14">
        <f>Calendario!T32</f>
        <v>42208</v>
      </c>
      <c r="H21" s="15"/>
      <c r="I21" s="14">
        <f>Calendario!U32</f>
        <v>42209</v>
      </c>
      <c r="J21" s="15"/>
      <c r="K21" s="14">
        <f>Calendario!V32</f>
        <v>42210</v>
      </c>
      <c r="L21" s="15"/>
      <c r="M21" s="14">
        <f>Calendario!W32</f>
        <v>42211</v>
      </c>
      <c r="N21" s="15"/>
    </row>
    <row r="22" spans="1:14" s="11" customFormat="1" ht="12.7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</row>
    <row r="23" spans="1:14" s="11" customFormat="1" ht="12.7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</row>
    <row r="24" spans="1:14" s="11" customFormat="1" ht="12.75">
      <c r="A24" s="105"/>
      <c r="B24" s="106"/>
      <c r="C24" s="105"/>
      <c r="D24" s="106"/>
      <c r="E24" s="105"/>
      <c r="F24" s="106"/>
      <c r="G24" s="105"/>
      <c r="H24" s="106"/>
      <c r="I24" s="105"/>
      <c r="J24" s="106"/>
      <c r="K24" s="105"/>
      <c r="L24" s="106"/>
      <c r="M24" s="105"/>
      <c r="N24" s="106"/>
    </row>
    <row r="25" spans="1:14" s="11" customFormat="1" ht="12.75">
      <c r="A25" s="105" t="s">
        <v>4</v>
      </c>
      <c r="B25" s="106"/>
      <c r="C25" s="105" t="s">
        <v>4</v>
      </c>
      <c r="D25" s="106"/>
      <c r="E25" s="105" t="s">
        <v>4</v>
      </c>
      <c r="F25" s="106"/>
      <c r="G25" s="105" t="s">
        <v>4</v>
      </c>
      <c r="H25" s="106"/>
      <c r="I25" s="105" t="s">
        <v>4</v>
      </c>
      <c r="J25" s="106"/>
      <c r="K25" s="105" t="s">
        <v>4</v>
      </c>
      <c r="L25" s="106"/>
      <c r="M25" s="105" t="s">
        <v>4</v>
      </c>
      <c r="N25" s="106"/>
    </row>
    <row r="26" spans="1:14" s="12" customFormat="1" ht="12.75">
      <c r="A26" s="107" t="s">
        <v>4</v>
      </c>
      <c r="B26" s="108"/>
      <c r="C26" s="107" t="s">
        <v>4</v>
      </c>
      <c r="D26" s="108"/>
      <c r="E26" s="107" t="s">
        <v>4</v>
      </c>
      <c r="F26" s="108"/>
      <c r="G26" s="107" t="s">
        <v>4</v>
      </c>
      <c r="H26" s="108"/>
      <c r="I26" s="107" t="s">
        <v>4</v>
      </c>
      <c r="J26" s="108"/>
      <c r="K26" s="107" t="s">
        <v>4</v>
      </c>
      <c r="L26" s="108"/>
      <c r="M26" s="107" t="s">
        <v>4</v>
      </c>
      <c r="N26" s="108"/>
    </row>
    <row r="27" spans="1:14" s="11" customFormat="1" ht="18">
      <c r="A27" s="14">
        <f>Calendario!Q33</f>
        <v>42212</v>
      </c>
      <c r="B27" s="15"/>
      <c r="C27" s="14">
        <f>Calendario!R33</f>
        <v>42213</v>
      </c>
      <c r="D27" s="15"/>
      <c r="E27" s="14">
        <f>Calendario!S33</f>
        <v>42214</v>
      </c>
      <c r="F27" s="15"/>
      <c r="G27" s="14">
        <f>Calendario!T33</f>
        <v>42215</v>
      </c>
      <c r="H27" s="15"/>
      <c r="I27" s="14">
        <f>Calendario!U33</f>
        <v>42216</v>
      </c>
      <c r="J27" s="15"/>
      <c r="K27" s="14">
        <f>Calendario!V33</f>
      </c>
      <c r="L27" s="15"/>
      <c r="M27" s="14">
        <f>Calendario!W33</f>
      </c>
      <c r="N27" s="15"/>
    </row>
    <row r="28" spans="1:14" s="11" customFormat="1" ht="12.75">
      <c r="A28" s="105"/>
      <c r="B28" s="106"/>
      <c r="C28" s="105"/>
      <c r="D28" s="106"/>
      <c r="E28" s="105"/>
      <c r="F28" s="106"/>
      <c r="G28" s="105"/>
      <c r="H28" s="106"/>
      <c r="I28" s="105"/>
      <c r="J28" s="106"/>
      <c r="K28" s="105"/>
      <c r="L28" s="106"/>
      <c r="M28" s="105"/>
      <c r="N28" s="106"/>
    </row>
    <row r="29" spans="1:14" s="11" customFormat="1" ht="12.7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4" s="11" customFormat="1" ht="12.75">
      <c r="A30" s="105"/>
      <c r="B30" s="106"/>
      <c r="C30" s="105"/>
      <c r="D30" s="106"/>
      <c r="E30" s="105"/>
      <c r="F30" s="106"/>
      <c r="G30" s="105"/>
      <c r="H30" s="106"/>
      <c r="I30" s="105"/>
      <c r="J30" s="106"/>
      <c r="K30" s="105"/>
      <c r="L30" s="106"/>
      <c r="M30" s="105"/>
      <c r="N30" s="106"/>
    </row>
    <row r="31" spans="1:14" s="11" customFormat="1" ht="12.75">
      <c r="A31" s="105" t="s">
        <v>4</v>
      </c>
      <c r="B31" s="106"/>
      <c r="C31" s="105" t="s">
        <v>4</v>
      </c>
      <c r="D31" s="106"/>
      <c r="E31" s="105" t="s">
        <v>4</v>
      </c>
      <c r="F31" s="106"/>
      <c r="G31" s="105" t="s">
        <v>4</v>
      </c>
      <c r="H31" s="106"/>
      <c r="I31" s="105" t="s">
        <v>4</v>
      </c>
      <c r="J31" s="106"/>
      <c r="K31" s="105" t="s">
        <v>4</v>
      </c>
      <c r="L31" s="106"/>
      <c r="M31" s="105" t="s">
        <v>4</v>
      </c>
      <c r="N31" s="106"/>
    </row>
    <row r="32" spans="1:14" s="12" customFormat="1" ht="12.75">
      <c r="A32" s="107" t="s">
        <v>4</v>
      </c>
      <c r="B32" s="108"/>
      <c r="C32" s="107" t="s">
        <v>4</v>
      </c>
      <c r="D32" s="108"/>
      <c r="E32" s="107" t="s">
        <v>4</v>
      </c>
      <c r="F32" s="108"/>
      <c r="G32" s="107" t="s">
        <v>4</v>
      </c>
      <c r="H32" s="108"/>
      <c r="I32" s="107" t="s">
        <v>4</v>
      </c>
      <c r="J32" s="108"/>
      <c r="K32" s="107" t="s">
        <v>4</v>
      </c>
      <c r="L32" s="108"/>
      <c r="M32" s="107" t="s">
        <v>4</v>
      </c>
      <c r="N32" s="108"/>
    </row>
    <row r="33" spans="1:14" ht="18">
      <c r="A33" s="14">
        <f>Calendario!Q34</f>
      </c>
      <c r="B33" s="15"/>
      <c r="C33" s="14">
        <f>Calendario!R34</f>
      </c>
      <c r="D33" s="15"/>
      <c r="E33" s="34"/>
      <c r="F33" s="6"/>
      <c r="G33" s="19"/>
      <c r="H33" s="26"/>
      <c r="I33" s="25" t="s">
        <v>14</v>
      </c>
      <c r="J33" s="19"/>
      <c r="K33" s="19"/>
      <c r="L33" s="19"/>
      <c r="M33" s="19"/>
      <c r="N33" s="26"/>
    </row>
    <row r="34" spans="1:14" ht="12.75">
      <c r="A34" s="105"/>
      <c r="B34" s="106"/>
      <c r="C34" s="105"/>
      <c r="D34" s="106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ht="12.75">
      <c r="A35" s="105"/>
      <c r="B35" s="106"/>
      <c r="C35" s="105"/>
      <c r="D35" s="106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ht="12.75">
      <c r="A36" s="105"/>
      <c r="B36" s="106"/>
      <c r="C36" s="105"/>
      <c r="D36" s="106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ht="12.75">
      <c r="A37" s="105" t="s">
        <v>4</v>
      </c>
      <c r="B37" s="106"/>
      <c r="C37" s="105" t="s">
        <v>4</v>
      </c>
      <c r="D37" s="106"/>
      <c r="E37" s="35"/>
      <c r="F37" s="13"/>
      <c r="G37" s="13"/>
      <c r="H37" s="17"/>
      <c r="I37" s="16"/>
      <c r="J37" s="13"/>
      <c r="K37" s="13"/>
      <c r="L37" s="13"/>
      <c r="M37" s="137" t="s">
        <v>3</v>
      </c>
      <c r="N37" s="138"/>
    </row>
    <row r="38" spans="1:14" ht="12.75">
      <c r="A38" s="107" t="s">
        <v>4</v>
      </c>
      <c r="B38" s="108"/>
      <c r="C38" s="133" t="s">
        <v>0</v>
      </c>
      <c r="D38" s="134"/>
      <c r="E38" s="36" t="s">
        <v>1</v>
      </c>
      <c r="F38" s="18"/>
      <c r="G38" s="18"/>
      <c r="H38" s="37" t="s">
        <v>0</v>
      </c>
      <c r="I38" s="20"/>
      <c r="J38" s="18"/>
      <c r="K38" s="135" t="s">
        <v>15</v>
      </c>
      <c r="L38" s="135"/>
      <c r="M38" s="135"/>
      <c r="N38" s="136"/>
    </row>
  </sheetData>
  <sheetProtection/>
  <mergeCells count="196"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0:B30"/>
    <mergeCell ref="E32:F32"/>
    <mergeCell ref="G32:H32"/>
    <mergeCell ref="I30:J30"/>
    <mergeCell ref="C30:D30"/>
    <mergeCell ref="E30:F30"/>
    <mergeCell ref="G30:H30"/>
    <mergeCell ref="M29:N29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29:B29"/>
    <mergeCell ref="C29:D29"/>
    <mergeCell ref="E29:F29"/>
    <mergeCell ref="G29:H29"/>
    <mergeCell ref="I29:J29"/>
    <mergeCell ref="K29:L29"/>
    <mergeCell ref="K25:L25"/>
    <mergeCell ref="E25:F25"/>
    <mergeCell ref="G25:H25"/>
    <mergeCell ref="I28:J28"/>
    <mergeCell ref="K28:L28"/>
    <mergeCell ref="M28:N28"/>
    <mergeCell ref="C25:D25"/>
    <mergeCell ref="A28:B28"/>
    <mergeCell ref="C28:D28"/>
    <mergeCell ref="E28:F28"/>
    <mergeCell ref="G28:H28"/>
    <mergeCell ref="I25:J25"/>
    <mergeCell ref="M24:N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A24:B24"/>
    <mergeCell ref="C24:D24"/>
    <mergeCell ref="E24:F24"/>
    <mergeCell ref="G24:H24"/>
    <mergeCell ref="I24:J24"/>
    <mergeCell ref="K24:L24"/>
    <mergeCell ref="K20:L20"/>
    <mergeCell ref="E20:F20"/>
    <mergeCell ref="G20:H20"/>
    <mergeCell ref="I23:J23"/>
    <mergeCell ref="K23:L23"/>
    <mergeCell ref="M23:N23"/>
    <mergeCell ref="C20:D20"/>
    <mergeCell ref="A23:B23"/>
    <mergeCell ref="C23:D23"/>
    <mergeCell ref="E23:F23"/>
    <mergeCell ref="G23:H23"/>
    <mergeCell ref="I20:J20"/>
    <mergeCell ref="M19:N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A19:B19"/>
    <mergeCell ref="C19:D19"/>
    <mergeCell ref="E19:F19"/>
    <mergeCell ref="G19:H19"/>
    <mergeCell ref="I19:J19"/>
    <mergeCell ref="K19:L19"/>
    <mergeCell ref="K16:L16"/>
    <mergeCell ref="E16:F16"/>
    <mergeCell ref="G16:H16"/>
    <mergeCell ref="I18:J18"/>
    <mergeCell ref="K18:L18"/>
    <mergeCell ref="M18:N18"/>
    <mergeCell ref="C16:D16"/>
    <mergeCell ref="A18:B18"/>
    <mergeCell ref="C18:D18"/>
    <mergeCell ref="E18:F18"/>
    <mergeCell ref="G18:H18"/>
    <mergeCell ref="I16:J16"/>
    <mergeCell ref="M14:N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A14:B14"/>
    <mergeCell ref="C14:D14"/>
    <mergeCell ref="E14:F14"/>
    <mergeCell ref="G14:H14"/>
    <mergeCell ref="I14:J14"/>
    <mergeCell ref="K14:L14"/>
    <mergeCell ref="K11:L11"/>
    <mergeCell ref="E11:F11"/>
    <mergeCell ref="G11:H11"/>
    <mergeCell ref="I13:J13"/>
    <mergeCell ref="K13:L13"/>
    <mergeCell ref="M13:N13"/>
    <mergeCell ref="C11:D11"/>
    <mergeCell ref="A13:B13"/>
    <mergeCell ref="C13:D13"/>
    <mergeCell ref="E13:F13"/>
    <mergeCell ref="G13:H13"/>
    <mergeCell ref="I11:J11"/>
    <mergeCell ref="M10:N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A10:B10"/>
    <mergeCell ref="C10:D10"/>
    <mergeCell ref="E10:F10"/>
    <mergeCell ref="G10:H10"/>
    <mergeCell ref="I10:J10"/>
    <mergeCell ref="K10:L10"/>
    <mergeCell ref="K6:L6"/>
    <mergeCell ref="E6:F6"/>
    <mergeCell ref="G6:H6"/>
    <mergeCell ref="I8:J8"/>
    <mergeCell ref="K8:L8"/>
    <mergeCell ref="M8:N8"/>
    <mergeCell ref="C6:D6"/>
    <mergeCell ref="A8:B8"/>
    <mergeCell ref="C8:D8"/>
    <mergeCell ref="E8:F8"/>
    <mergeCell ref="G8:H8"/>
    <mergeCell ref="I6:J6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K2:L2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selection activeCell="P33" sqref="P33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1" customFormat="1" ht="49.5" customHeight="1">
      <c r="A1" s="180">
        <f>IF(Calendario!$Q$4="","",Calendario!$Q$4)</f>
      </c>
      <c r="B1" s="180"/>
      <c r="C1" s="180"/>
      <c r="D1" s="180"/>
      <c r="E1" s="180"/>
      <c r="F1" s="180"/>
      <c r="G1" s="180"/>
      <c r="H1" s="179">
        <f>Calendario!A36</f>
        <v>42217</v>
      </c>
      <c r="I1" s="179"/>
      <c r="J1" s="179"/>
      <c r="K1" s="179"/>
      <c r="L1" s="179"/>
      <c r="M1" s="179"/>
      <c r="N1" s="179"/>
    </row>
    <row r="2" spans="1:14" s="11" customFormat="1" ht="15">
      <c r="A2" s="104" t="str">
        <f>'1-noviembre'!A2:B2</f>
        <v>lunes</v>
      </c>
      <c r="B2" s="102"/>
      <c r="C2" s="102" t="str">
        <f>'1-noviembre'!C2:D2</f>
        <v>martes</v>
      </c>
      <c r="D2" s="102"/>
      <c r="E2" s="102" t="str">
        <f>'1-noviembre'!E2:F2</f>
        <v>miércoles</v>
      </c>
      <c r="F2" s="102"/>
      <c r="G2" s="102" t="str">
        <f>'1-noviembre'!G2:H2</f>
        <v>jueves</v>
      </c>
      <c r="H2" s="102"/>
      <c r="I2" s="102" t="str">
        <f>'1-noviembre'!I2:J2</f>
        <v>viernes</v>
      </c>
      <c r="J2" s="102"/>
      <c r="K2" s="102" t="str">
        <f>'1-noviembre'!K2:L2</f>
        <v>sábado</v>
      </c>
      <c r="L2" s="102"/>
      <c r="M2" s="102" t="str">
        <f>'1-noviembre'!M2:N2</f>
        <v>domingo</v>
      </c>
      <c r="N2" s="103"/>
    </row>
    <row r="3" spans="1:14" s="11" customFormat="1" ht="18">
      <c r="A3" s="14">
        <f>Calendario!A38</f>
      </c>
      <c r="B3" s="15"/>
      <c r="C3" s="14">
        <f>Calendario!B38</f>
      </c>
      <c r="D3" s="15"/>
      <c r="E3" s="14">
        <f>Calendario!C38</f>
      </c>
      <c r="F3" s="15"/>
      <c r="G3" s="14">
        <f>Calendario!D38</f>
      </c>
      <c r="H3" s="15"/>
      <c r="I3" s="14">
        <f>Calendario!E38</f>
      </c>
      <c r="J3" s="15"/>
      <c r="K3" s="63">
        <f>Calendario!F38</f>
        <v>42217</v>
      </c>
      <c r="L3" s="64"/>
      <c r="M3" s="63">
        <f>Calendario!G38</f>
        <v>42218</v>
      </c>
      <c r="N3" s="64"/>
    </row>
    <row r="4" spans="1:14" s="11" customFormat="1" ht="12.75">
      <c r="A4" s="105"/>
      <c r="B4" s="106"/>
      <c r="C4" s="105"/>
      <c r="D4" s="106"/>
      <c r="E4" s="105"/>
      <c r="F4" s="106"/>
      <c r="G4" s="105"/>
      <c r="H4" s="106"/>
      <c r="I4" s="105"/>
      <c r="J4" s="106"/>
      <c r="K4" s="145"/>
      <c r="L4" s="146"/>
      <c r="M4" s="145"/>
      <c r="N4" s="146"/>
    </row>
    <row r="5" spans="1:14" s="11" customFormat="1" ht="12.75">
      <c r="A5" s="105"/>
      <c r="B5" s="106"/>
      <c r="C5" s="105"/>
      <c r="D5" s="106"/>
      <c r="E5" s="105"/>
      <c r="F5" s="106"/>
      <c r="G5" s="105"/>
      <c r="H5" s="106"/>
      <c r="I5" s="105"/>
      <c r="J5" s="106"/>
      <c r="K5" s="145"/>
      <c r="L5" s="146"/>
      <c r="M5" s="145"/>
      <c r="N5" s="146"/>
    </row>
    <row r="6" spans="1:14" s="11" customFormat="1" ht="12.75">
      <c r="A6" s="105"/>
      <c r="B6" s="106"/>
      <c r="C6" s="105"/>
      <c r="D6" s="106"/>
      <c r="E6" s="105"/>
      <c r="F6" s="106"/>
      <c r="G6" s="105"/>
      <c r="H6" s="106"/>
      <c r="I6" s="105"/>
      <c r="J6" s="106"/>
      <c r="K6" s="145"/>
      <c r="L6" s="146"/>
      <c r="M6" s="145"/>
      <c r="N6" s="146"/>
    </row>
    <row r="7" spans="1:14" s="11" customFormat="1" ht="12.75">
      <c r="A7" s="105" t="s">
        <v>4</v>
      </c>
      <c r="B7" s="106"/>
      <c r="C7" s="105" t="s">
        <v>4</v>
      </c>
      <c r="D7" s="106"/>
      <c r="E7" s="105" t="s">
        <v>4</v>
      </c>
      <c r="F7" s="106"/>
      <c r="G7" s="105" t="s">
        <v>4</v>
      </c>
      <c r="H7" s="106"/>
      <c r="I7" s="105" t="s">
        <v>4</v>
      </c>
      <c r="J7" s="106"/>
      <c r="K7" s="145" t="s">
        <v>4</v>
      </c>
      <c r="L7" s="146"/>
      <c r="M7" s="145" t="s">
        <v>4</v>
      </c>
      <c r="N7" s="146"/>
    </row>
    <row r="8" spans="1:14" s="12" customFormat="1" ht="12.75">
      <c r="A8" s="107" t="s">
        <v>4</v>
      </c>
      <c r="B8" s="108"/>
      <c r="C8" s="107" t="s">
        <v>4</v>
      </c>
      <c r="D8" s="108"/>
      <c r="E8" s="107" t="s">
        <v>4</v>
      </c>
      <c r="F8" s="108"/>
      <c r="G8" s="107" t="s">
        <v>4</v>
      </c>
      <c r="H8" s="108"/>
      <c r="I8" s="107" t="s">
        <v>4</v>
      </c>
      <c r="J8" s="108"/>
      <c r="K8" s="143" t="s">
        <v>4</v>
      </c>
      <c r="L8" s="144"/>
      <c r="M8" s="143" t="s">
        <v>4</v>
      </c>
      <c r="N8" s="144"/>
    </row>
    <row r="9" spans="1:14" s="11" customFormat="1" ht="18">
      <c r="A9" s="63">
        <f>Calendario!A39</f>
        <v>42219</v>
      </c>
      <c r="B9" s="64"/>
      <c r="C9" s="63">
        <f>Calendario!B39</f>
        <v>42220</v>
      </c>
      <c r="D9" s="64"/>
      <c r="E9" s="63">
        <f>Calendario!C39</f>
        <v>42221</v>
      </c>
      <c r="F9" s="64"/>
      <c r="G9" s="63">
        <f>Calendario!D39</f>
        <v>42222</v>
      </c>
      <c r="H9" s="64"/>
      <c r="I9" s="63">
        <f>Calendario!E39</f>
        <v>42223</v>
      </c>
      <c r="J9" s="64"/>
      <c r="K9" s="63">
        <f>Calendario!F39</f>
        <v>42224</v>
      </c>
      <c r="L9" s="64"/>
      <c r="M9" s="63">
        <f>Calendario!G39</f>
        <v>42225</v>
      </c>
      <c r="N9" s="64"/>
    </row>
    <row r="10" spans="1:14" s="11" customFormat="1" ht="12.75">
      <c r="A10" s="145"/>
      <c r="B10" s="146"/>
      <c r="C10" s="145"/>
      <c r="D10" s="146"/>
      <c r="E10" s="145"/>
      <c r="F10" s="146"/>
      <c r="G10" s="145"/>
      <c r="H10" s="146"/>
      <c r="I10" s="145"/>
      <c r="J10" s="146"/>
      <c r="K10" s="145"/>
      <c r="L10" s="146"/>
      <c r="M10" s="145"/>
      <c r="N10" s="146"/>
    </row>
    <row r="11" spans="1:14" s="11" customFormat="1" ht="12.75">
      <c r="A11" s="145"/>
      <c r="B11" s="146"/>
      <c r="C11" s="145"/>
      <c r="D11" s="146"/>
      <c r="E11" s="145"/>
      <c r="F11" s="146"/>
      <c r="G11" s="145"/>
      <c r="H11" s="146"/>
      <c r="I11" s="145"/>
      <c r="J11" s="146"/>
      <c r="K11" s="145"/>
      <c r="L11" s="146"/>
      <c r="M11" s="145"/>
      <c r="N11" s="146"/>
    </row>
    <row r="12" spans="1:14" s="11" customFormat="1" ht="12.75">
      <c r="A12" s="145"/>
      <c r="B12" s="146"/>
      <c r="C12" s="145"/>
      <c r="D12" s="146"/>
      <c r="E12" s="145"/>
      <c r="F12" s="146"/>
      <c r="G12" s="145"/>
      <c r="H12" s="146"/>
      <c r="I12" s="217" t="s">
        <v>63</v>
      </c>
      <c r="J12" s="218"/>
      <c r="K12" s="145"/>
      <c r="L12" s="146"/>
      <c r="M12" s="145"/>
      <c r="N12" s="146"/>
    </row>
    <row r="13" spans="1:14" s="11" customFormat="1" ht="12.75">
      <c r="A13" s="145" t="s">
        <v>4</v>
      </c>
      <c r="B13" s="146"/>
      <c r="C13" s="145" t="s">
        <v>4</v>
      </c>
      <c r="D13" s="146"/>
      <c r="E13" s="145" t="s">
        <v>4</v>
      </c>
      <c r="F13" s="146"/>
      <c r="G13" s="145" t="s">
        <v>4</v>
      </c>
      <c r="H13" s="146"/>
      <c r="I13" s="145" t="s">
        <v>4</v>
      </c>
      <c r="J13" s="146"/>
      <c r="K13" s="145" t="s">
        <v>4</v>
      </c>
      <c r="L13" s="146"/>
      <c r="M13" s="145" t="s">
        <v>4</v>
      </c>
      <c r="N13" s="146"/>
    </row>
    <row r="14" spans="1:14" s="12" customFormat="1" ht="12.75">
      <c r="A14" s="143" t="s">
        <v>4</v>
      </c>
      <c r="B14" s="144"/>
      <c r="C14" s="143" t="s">
        <v>4</v>
      </c>
      <c r="D14" s="144"/>
      <c r="E14" s="143" t="s">
        <v>4</v>
      </c>
      <c r="F14" s="144"/>
      <c r="G14" s="143" t="s">
        <v>4</v>
      </c>
      <c r="H14" s="144"/>
      <c r="I14" s="143" t="s">
        <v>4</v>
      </c>
      <c r="J14" s="144"/>
      <c r="K14" s="143" t="s">
        <v>4</v>
      </c>
      <c r="L14" s="144"/>
      <c r="M14" s="143" t="s">
        <v>4</v>
      </c>
      <c r="N14" s="144"/>
    </row>
    <row r="15" spans="1:14" s="11" customFormat="1" ht="18">
      <c r="A15" s="63">
        <f>Calendario!A40</f>
        <v>42226</v>
      </c>
      <c r="B15" s="64"/>
      <c r="C15" s="63">
        <f>Calendario!B40</f>
        <v>42227</v>
      </c>
      <c r="D15" s="64"/>
      <c r="E15" s="63">
        <f>Calendario!C40</f>
        <v>42228</v>
      </c>
      <c r="F15" s="64"/>
      <c r="G15" s="63">
        <f>Calendario!D40</f>
        <v>42229</v>
      </c>
      <c r="H15" s="64"/>
      <c r="I15" s="63">
        <f>Calendario!E40</f>
        <v>42230</v>
      </c>
      <c r="J15" s="64"/>
      <c r="K15" s="63">
        <f>Calendario!F40</f>
        <v>42231</v>
      </c>
      <c r="L15" s="64"/>
      <c r="M15" s="63">
        <f>Calendario!G40</f>
        <v>42232</v>
      </c>
      <c r="N15" s="64"/>
    </row>
    <row r="16" spans="1:14" s="11" customFormat="1" ht="12.75">
      <c r="A16" s="145"/>
      <c r="B16" s="146"/>
      <c r="C16" s="145"/>
      <c r="D16" s="146"/>
      <c r="E16" s="145"/>
      <c r="F16" s="146"/>
      <c r="G16" s="145"/>
      <c r="H16" s="146"/>
      <c r="I16" s="145"/>
      <c r="J16" s="146"/>
      <c r="K16" s="145"/>
      <c r="L16" s="146"/>
      <c r="M16" s="145"/>
      <c r="N16" s="146"/>
    </row>
    <row r="17" spans="1:14" s="11" customFormat="1" ht="12.75">
      <c r="A17" s="145"/>
      <c r="B17" s="146"/>
      <c r="C17" s="145"/>
      <c r="D17" s="146"/>
      <c r="E17" s="145"/>
      <c r="F17" s="146"/>
      <c r="G17" s="145"/>
      <c r="H17" s="146"/>
      <c r="I17" s="145"/>
      <c r="J17" s="146"/>
      <c r="K17" s="145"/>
      <c r="L17" s="146"/>
      <c r="M17" s="145"/>
      <c r="N17" s="146"/>
    </row>
    <row r="18" spans="1:14" s="11" customFormat="1" ht="12.75">
      <c r="A18" s="145"/>
      <c r="B18" s="146"/>
      <c r="C18" s="145"/>
      <c r="D18" s="146"/>
      <c r="E18" s="145"/>
      <c r="F18" s="146"/>
      <c r="G18" s="145"/>
      <c r="H18" s="146"/>
      <c r="I18" s="217" t="s">
        <v>63</v>
      </c>
      <c r="J18" s="218"/>
      <c r="K18" s="145"/>
      <c r="L18" s="146"/>
      <c r="M18" s="145"/>
      <c r="N18" s="146"/>
    </row>
    <row r="19" spans="1:14" s="11" customFormat="1" ht="12.75">
      <c r="A19" s="145" t="s">
        <v>4</v>
      </c>
      <c r="B19" s="146"/>
      <c r="C19" s="145" t="s">
        <v>4</v>
      </c>
      <c r="D19" s="146"/>
      <c r="E19" s="145" t="s">
        <v>4</v>
      </c>
      <c r="F19" s="146"/>
      <c r="G19" s="145" t="s">
        <v>4</v>
      </c>
      <c r="H19" s="146"/>
      <c r="I19" s="145" t="s">
        <v>4</v>
      </c>
      <c r="J19" s="146"/>
      <c r="K19" s="145" t="s">
        <v>4</v>
      </c>
      <c r="L19" s="146"/>
      <c r="M19" s="145" t="s">
        <v>4</v>
      </c>
      <c r="N19" s="146"/>
    </row>
    <row r="20" spans="1:14" s="12" customFormat="1" ht="12.75">
      <c r="A20" s="143" t="s">
        <v>4</v>
      </c>
      <c r="B20" s="144"/>
      <c r="C20" s="143" t="s">
        <v>4</v>
      </c>
      <c r="D20" s="144"/>
      <c r="E20" s="143" t="s">
        <v>4</v>
      </c>
      <c r="F20" s="144"/>
      <c r="G20" s="143" t="s">
        <v>4</v>
      </c>
      <c r="H20" s="144"/>
      <c r="I20" s="143" t="s">
        <v>4</v>
      </c>
      <c r="J20" s="144"/>
      <c r="K20" s="143" t="s">
        <v>4</v>
      </c>
      <c r="L20" s="144"/>
      <c r="M20" s="143" t="s">
        <v>4</v>
      </c>
      <c r="N20" s="144"/>
    </row>
    <row r="21" spans="1:14" s="11" customFormat="1" ht="18">
      <c r="A21" s="63">
        <f>Calendario!A41</f>
        <v>42233</v>
      </c>
      <c r="B21" s="64"/>
      <c r="C21" s="63">
        <f>Calendario!B41</f>
        <v>42234</v>
      </c>
      <c r="D21" s="64"/>
      <c r="E21" s="63">
        <f>Calendario!C41</f>
        <v>42235</v>
      </c>
      <c r="F21" s="64"/>
      <c r="G21" s="63">
        <f>Calendario!D41</f>
        <v>42236</v>
      </c>
      <c r="H21" s="64"/>
      <c r="I21" s="63">
        <f>Calendario!E41</f>
        <v>42237</v>
      </c>
      <c r="J21" s="64"/>
      <c r="K21" s="63">
        <f>Calendario!F41</f>
        <v>42238</v>
      </c>
      <c r="L21" s="64"/>
      <c r="M21" s="63">
        <f>Calendario!G41</f>
        <v>42239</v>
      </c>
      <c r="N21" s="64"/>
    </row>
    <row r="22" spans="1:14" s="11" customFormat="1" ht="12.75">
      <c r="A22" s="145"/>
      <c r="B22" s="146"/>
      <c r="C22" s="145"/>
      <c r="D22" s="146"/>
      <c r="E22" s="145"/>
      <c r="F22" s="146"/>
      <c r="G22" s="145"/>
      <c r="H22" s="146"/>
      <c r="I22" s="145"/>
      <c r="J22" s="146"/>
      <c r="K22" s="145"/>
      <c r="L22" s="146"/>
      <c r="M22" s="145"/>
      <c r="N22" s="146"/>
    </row>
    <row r="23" spans="1:14" s="11" customFormat="1" ht="12.75">
      <c r="A23" s="145"/>
      <c r="B23" s="146"/>
      <c r="C23" s="145"/>
      <c r="D23" s="146"/>
      <c r="E23" s="145"/>
      <c r="F23" s="146"/>
      <c r="G23" s="145"/>
      <c r="H23" s="146"/>
      <c r="I23" s="217" t="s">
        <v>63</v>
      </c>
      <c r="J23" s="218"/>
      <c r="K23" s="145"/>
      <c r="L23" s="146"/>
      <c r="M23" s="145"/>
      <c r="N23" s="146"/>
    </row>
    <row r="24" spans="1:14" s="11" customFormat="1" ht="12.75">
      <c r="A24" s="145"/>
      <c r="B24" s="146"/>
      <c r="C24" s="145"/>
      <c r="D24" s="146"/>
      <c r="E24" s="145"/>
      <c r="F24" s="146"/>
      <c r="G24" s="145"/>
      <c r="H24" s="146"/>
      <c r="I24" s="145"/>
      <c r="J24" s="146"/>
      <c r="K24" s="145"/>
      <c r="L24" s="146"/>
      <c r="M24" s="145"/>
      <c r="N24" s="146"/>
    </row>
    <row r="25" spans="1:14" s="11" customFormat="1" ht="12.75">
      <c r="A25" s="145" t="s">
        <v>4</v>
      </c>
      <c r="B25" s="146"/>
      <c r="C25" s="145" t="s">
        <v>4</v>
      </c>
      <c r="D25" s="146"/>
      <c r="E25" s="145" t="s">
        <v>4</v>
      </c>
      <c r="F25" s="146"/>
      <c r="G25" s="145" t="s">
        <v>4</v>
      </c>
      <c r="H25" s="146"/>
      <c r="I25" s="145" t="s">
        <v>4</v>
      </c>
      <c r="J25" s="146"/>
      <c r="K25" s="145" t="s">
        <v>4</v>
      </c>
      <c r="L25" s="146"/>
      <c r="M25" s="145" t="s">
        <v>4</v>
      </c>
      <c r="N25" s="146"/>
    </row>
    <row r="26" spans="1:14" s="12" customFormat="1" ht="12.75">
      <c r="A26" s="143" t="s">
        <v>4</v>
      </c>
      <c r="B26" s="144"/>
      <c r="C26" s="143" t="s">
        <v>4</v>
      </c>
      <c r="D26" s="144"/>
      <c r="E26" s="143" t="s">
        <v>4</v>
      </c>
      <c r="F26" s="144"/>
      <c r="G26" s="143" t="s">
        <v>4</v>
      </c>
      <c r="H26" s="144"/>
      <c r="I26" s="143" t="s">
        <v>4</v>
      </c>
      <c r="J26" s="144"/>
      <c r="K26" s="143" t="s">
        <v>4</v>
      </c>
      <c r="L26" s="144"/>
      <c r="M26" s="143" t="s">
        <v>4</v>
      </c>
      <c r="N26" s="144"/>
    </row>
    <row r="27" spans="1:14" s="11" customFormat="1" ht="18">
      <c r="A27" s="63">
        <f>Calendario!A42</f>
        <v>42240</v>
      </c>
      <c r="B27" s="64"/>
      <c r="C27" s="63">
        <f>Calendario!B42</f>
        <v>42241</v>
      </c>
      <c r="D27" s="64"/>
      <c r="E27" s="63">
        <f>Calendario!C42</f>
        <v>42242</v>
      </c>
      <c r="F27" s="64"/>
      <c r="G27" s="63">
        <f>Calendario!D42</f>
        <v>42243</v>
      </c>
      <c r="H27" s="64"/>
      <c r="I27" s="63">
        <f>Calendario!E42</f>
        <v>42244</v>
      </c>
      <c r="J27" s="64"/>
      <c r="K27" s="63">
        <f>Calendario!F42</f>
        <v>42245</v>
      </c>
      <c r="L27" s="64"/>
      <c r="M27" s="63">
        <f>Calendario!G42</f>
        <v>42246</v>
      </c>
      <c r="N27" s="64"/>
    </row>
    <row r="28" spans="1:16" s="11" customFormat="1" ht="12.75">
      <c r="A28" s="145"/>
      <c r="B28" s="146"/>
      <c r="C28" s="145"/>
      <c r="D28" s="146"/>
      <c r="E28" s="145"/>
      <c r="F28" s="146"/>
      <c r="G28" s="145"/>
      <c r="H28" s="146"/>
      <c r="I28" s="145"/>
      <c r="J28" s="146"/>
      <c r="K28" s="145"/>
      <c r="L28" s="146"/>
      <c r="M28" s="145"/>
      <c r="N28" s="146"/>
      <c r="P28" s="71"/>
    </row>
    <row r="29" spans="1:14" s="11" customFormat="1" ht="12.75">
      <c r="A29" s="145"/>
      <c r="B29" s="146"/>
      <c r="C29" s="145"/>
      <c r="D29" s="146"/>
      <c r="E29" s="145"/>
      <c r="F29" s="146"/>
      <c r="G29" s="145"/>
      <c r="H29" s="146"/>
      <c r="I29" s="217" t="s">
        <v>63</v>
      </c>
      <c r="J29" s="218"/>
      <c r="K29" s="145"/>
      <c r="L29" s="146"/>
      <c r="M29" s="145"/>
      <c r="N29" s="146"/>
    </row>
    <row r="30" spans="1:14" s="11" customFormat="1" ht="12.75">
      <c r="A30" s="145"/>
      <c r="B30" s="146"/>
      <c r="C30" s="145"/>
      <c r="D30" s="146"/>
      <c r="E30" s="145"/>
      <c r="F30" s="146"/>
      <c r="G30" s="145"/>
      <c r="H30" s="146"/>
      <c r="I30" s="145"/>
      <c r="J30" s="146"/>
      <c r="K30" s="145"/>
      <c r="L30" s="146"/>
      <c r="M30" s="145"/>
      <c r="N30" s="146"/>
    </row>
    <row r="31" spans="1:14" s="11" customFormat="1" ht="12.75">
      <c r="A31" s="145" t="s">
        <v>4</v>
      </c>
      <c r="B31" s="146"/>
      <c r="C31" s="145" t="s">
        <v>4</v>
      </c>
      <c r="D31" s="146"/>
      <c r="E31" s="145" t="s">
        <v>4</v>
      </c>
      <c r="F31" s="146"/>
      <c r="G31" s="145" t="s">
        <v>4</v>
      </c>
      <c r="H31" s="146"/>
      <c r="I31" s="145" t="s">
        <v>4</v>
      </c>
      <c r="J31" s="146"/>
      <c r="K31" s="145" t="s">
        <v>4</v>
      </c>
      <c r="L31" s="146"/>
      <c r="M31" s="145" t="s">
        <v>4</v>
      </c>
      <c r="N31" s="146"/>
    </row>
    <row r="32" spans="1:14" s="12" customFormat="1" ht="12.75">
      <c r="A32" s="143" t="s">
        <v>4</v>
      </c>
      <c r="B32" s="144"/>
      <c r="C32" s="143" t="s">
        <v>4</v>
      </c>
      <c r="D32" s="144"/>
      <c r="E32" s="143" t="s">
        <v>4</v>
      </c>
      <c r="F32" s="144"/>
      <c r="G32" s="143" t="s">
        <v>4</v>
      </c>
      <c r="H32" s="144"/>
      <c r="I32" s="143" t="s">
        <v>4</v>
      </c>
      <c r="J32" s="144"/>
      <c r="K32" s="143" t="s">
        <v>4</v>
      </c>
      <c r="L32" s="144"/>
      <c r="M32" s="143" t="s">
        <v>4</v>
      </c>
      <c r="N32" s="144"/>
    </row>
    <row r="33" spans="1:14" ht="18">
      <c r="A33" s="63">
        <f>Calendario!A43</f>
        <v>42247</v>
      </c>
      <c r="B33" s="64"/>
      <c r="C33" s="14">
        <f>Calendario!B43</f>
      </c>
      <c r="D33" s="15"/>
      <c r="E33" s="34"/>
      <c r="F33" s="6"/>
      <c r="G33" s="19"/>
      <c r="H33" s="26"/>
      <c r="I33" s="25" t="s">
        <v>14</v>
      </c>
      <c r="J33" s="19"/>
      <c r="K33" s="19"/>
      <c r="L33" s="19"/>
      <c r="M33" s="19"/>
      <c r="N33" s="26"/>
    </row>
    <row r="34" spans="1:14" ht="12.75">
      <c r="A34" s="145"/>
      <c r="B34" s="146"/>
      <c r="C34" s="105"/>
      <c r="D34" s="106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ht="12.75">
      <c r="A35" s="145"/>
      <c r="B35" s="146"/>
      <c r="C35" s="105"/>
      <c r="D35" s="106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ht="12.75">
      <c r="A36" s="145"/>
      <c r="B36" s="146"/>
      <c r="C36" s="105"/>
      <c r="D36" s="106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ht="12.75">
      <c r="A37" s="145" t="s">
        <v>4</v>
      </c>
      <c r="B37" s="146"/>
      <c r="C37" s="105" t="s">
        <v>4</v>
      </c>
      <c r="D37" s="106"/>
      <c r="E37" s="35"/>
      <c r="F37" s="13"/>
      <c r="G37" s="13"/>
      <c r="H37" s="17"/>
      <c r="I37" s="16"/>
      <c r="J37" s="13"/>
      <c r="K37" s="13"/>
      <c r="L37" s="13"/>
      <c r="M37" s="137" t="s">
        <v>3</v>
      </c>
      <c r="N37" s="138"/>
    </row>
    <row r="38" spans="1:14" ht="12.75">
      <c r="A38" s="143" t="s">
        <v>4</v>
      </c>
      <c r="B38" s="144"/>
      <c r="C38" s="133" t="s">
        <v>0</v>
      </c>
      <c r="D38" s="134"/>
      <c r="E38" s="36" t="s">
        <v>1</v>
      </c>
      <c r="F38" s="18"/>
      <c r="G38" s="18"/>
      <c r="H38" s="37" t="s">
        <v>0</v>
      </c>
      <c r="I38" s="20"/>
      <c r="J38" s="18"/>
      <c r="K38" s="135" t="s">
        <v>15</v>
      </c>
      <c r="L38" s="135"/>
      <c r="M38" s="135"/>
      <c r="N38" s="136"/>
    </row>
  </sheetData>
  <sheetProtection/>
  <mergeCells count="196">
    <mergeCell ref="M37:N37"/>
    <mergeCell ref="K38:N38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A4:B4"/>
    <mergeCell ref="C4:D4"/>
    <mergeCell ref="E4:F4"/>
    <mergeCell ref="G4:H4"/>
    <mergeCell ref="I4:J4"/>
    <mergeCell ref="K4:L4"/>
    <mergeCell ref="M4:N4"/>
    <mergeCell ref="K6:L6"/>
    <mergeCell ref="M6:N6"/>
    <mergeCell ref="A5:B5"/>
    <mergeCell ref="C5:D5"/>
    <mergeCell ref="E5:F5"/>
    <mergeCell ref="G5:H5"/>
    <mergeCell ref="I5:J5"/>
    <mergeCell ref="K5:L5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K11:L11"/>
    <mergeCell ref="M11:N11"/>
    <mergeCell ref="A10:B10"/>
    <mergeCell ref="C10:D10"/>
    <mergeCell ref="E10:F10"/>
    <mergeCell ref="G10:H10"/>
    <mergeCell ref="I10:J10"/>
    <mergeCell ref="K10:L10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K16:L16"/>
    <mergeCell ref="M16:N16"/>
    <mergeCell ref="A14:B14"/>
    <mergeCell ref="C14:D14"/>
    <mergeCell ref="E14:F14"/>
    <mergeCell ref="G14:H14"/>
    <mergeCell ref="I14:J14"/>
    <mergeCell ref="K14:L14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K20:L20"/>
    <mergeCell ref="M20:N20"/>
    <mergeCell ref="A19:B19"/>
    <mergeCell ref="C19:D19"/>
    <mergeCell ref="E19:F19"/>
    <mergeCell ref="G19:H19"/>
    <mergeCell ref="I19:J19"/>
    <mergeCell ref="K19:L19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K25:L25"/>
    <mergeCell ref="M25:N25"/>
    <mergeCell ref="A24:B24"/>
    <mergeCell ref="C24:D24"/>
    <mergeCell ref="E24:F24"/>
    <mergeCell ref="G24:H24"/>
    <mergeCell ref="I24:J24"/>
    <mergeCell ref="K24:L24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M32:N32"/>
    <mergeCell ref="A34:B34"/>
    <mergeCell ref="C34:D34"/>
    <mergeCell ref="A32:B32"/>
    <mergeCell ref="C32:D32"/>
    <mergeCell ref="E32:F32"/>
    <mergeCell ref="G32:H32"/>
    <mergeCell ref="I32:J3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I19" sqref="I19:J19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4.140625" style="0" customWidth="1"/>
    <col min="4" max="4" width="10.7109375" style="0" customWidth="1"/>
    <col min="5" max="5" width="4.140625" style="0" customWidth="1"/>
    <col min="6" max="6" width="10.7109375" style="0" customWidth="1"/>
    <col min="7" max="7" width="4.140625" style="0" customWidth="1"/>
    <col min="8" max="8" width="10.7109375" style="0" customWidth="1"/>
    <col min="9" max="9" width="4.140625" style="0" customWidth="1"/>
    <col min="10" max="10" width="70.7109375" style="0" customWidth="1"/>
    <col min="11" max="11" width="4.140625" style="0" customWidth="1"/>
    <col min="12" max="12" width="10.7109375" style="0" customWidth="1"/>
    <col min="13" max="13" width="4.140625" style="0" customWidth="1"/>
    <col min="14" max="14" width="10.7109375" style="0" customWidth="1"/>
  </cols>
  <sheetData>
    <row r="1" spans="1:14" s="11" customFormat="1" ht="49.5" customHeight="1">
      <c r="A1" s="180">
        <f>IF(Calendario!$Q$4="","",Calendario!$Q$4)</f>
      </c>
      <c r="B1" s="180"/>
      <c r="C1" s="180"/>
      <c r="D1" s="180"/>
      <c r="E1" s="180"/>
      <c r="F1" s="180"/>
      <c r="G1" s="180"/>
      <c r="H1" s="179">
        <f>Calendario!I36</f>
        <v>42248</v>
      </c>
      <c r="I1" s="179"/>
      <c r="J1" s="179"/>
      <c r="K1" s="179"/>
      <c r="L1" s="179"/>
      <c r="M1" s="179"/>
      <c r="N1" s="179"/>
    </row>
    <row r="2" spans="1:14" s="11" customFormat="1" ht="15">
      <c r="A2" s="104" t="str">
        <f>'1-noviembre'!A2:B2</f>
        <v>lunes</v>
      </c>
      <c r="B2" s="102"/>
      <c r="C2" s="102" t="str">
        <f>'1-noviembre'!C2:D2</f>
        <v>martes</v>
      </c>
      <c r="D2" s="102"/>
      <c r="E2" s="102" t="str">
        <f>'1-noviembre'!E2:F2</f>
        <v>miércoles</v>
      </c>
      <c r="F2" s="102"/>
      <c r="G2" s="102" t="str">
        <f>'1-noviembre'!G2:H2</f>
        <v>jueves</v>
      </c>
      <c r="H2" s="102"/>
      <c r="I2" s="102" t="str">
        <f>'1-noviembre'!I2:J2</f>
        <v>viernes</v>
      </c>
      <c r="J2" s="102"/>
      <c r="K2" s="102" t="str">
        <f>'1-noviembre'!K2:L2</f>
        <v>sábado</v>
      </c>
      <c r="L2" s="102"/>
      <c r="M2" s="102" t="str">
        <f>'1-noviembre'!M2:N2</f>
        <v>domingo</v>
      </c>
      <c r="N2" s="103"/>
    </row>
    <row r="3" spans="1:14" s="11" customFormat="1" ht="18">
      <c r="A3" s="14">
        <f>Calendario!I38</f>
      </c>
      <c r="B3" s="15"/>
      <c r="C3" s="14">
        <f>Calendario!J38</f>
        <v>42248</v>
      </c>
      <c r="D3" s="15"/>
      <c r="E3" s="14">
        <f>Calendario!K38</f>
        <v>42249</v>
      </c>
      <c r="F3" s="15"/>
      <c r="G3" s="14">
        <f>Calendario!L38</f>
        <v>42250</v>
      </c>
      <c r="H3" s="15"/>
      <c r="I3" s="14">
        <f>Calendario!M38</f>
        <v>42251</v>
      </c>
      <c r="J3" s="15"/>
      <c r="K3" s="14">
        <f>Calendario!N38</f>
        <v>42252</v>
      </c>
      <c r="L3" s="15"/>
      <c r="M3" s="14">
        <f>Calendario!O38</f>
        <v>42253</v>
      </c>
      <c r="N3" s="15"/>
    </row>
    <row r="4" spans="1:14" s="11" customFormat="1" ht="12.75">
      <c r="A4" s="105"/>
      <c r="B4" s="106"/>
      <c r="C4" s="105"/>
      <c r="D4" s="106"/>
      <c r="E4" s="105"/>
      <c r="F4" s="106"/>
      <c r="G4" s="105"/>
      <c r="H4" s="106"/>
      <c r="I4" s="105"/>
      <c r="J4" s="106"/>
      <c r="K4" s="105"/>
      <c r="L4" s="106"/>
      <c r="M4" s="105"/>
      <c r="N4" s="106"/>
    </row>
    <row r="5" spans="1:14" s="11" customFormat="1" ht="12.75">
      <c r="A5" s="105"/>
      <c r="B5" s="106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</row>
    <row r="6" spans="1:14" s="11" customFormat="1" ht="12.75">
      <c r="A6" s="105"/>
      <c r="B6" s="106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</row>
    <row r="7" spans="1:14" s="11" customFormat="1" ht="12.75">
      <c r="A7" s="105" t="s">
        <v>4</v>
      </c>
      <c r="B7" s="106"/>
      <c r="C7" s="105" t="s">
        <v>4</v>
      </c>
      <c r="D7" s="106"/>
      <c r="E7" s="105" t="s">
        <v>4</v>
      </c>
      <c r="F7" s="106"/>
      <c r="G7" s="105" t="s">
        <v>4</v>
      </c>
      <c r="H7" s="106"/>
      <c r="I7" s="105" t="s">
        <v>4</v>
      </c>
      <c r="J7" s="106"/>
      <c r="K7" s="105" t="s">
        <v>4</v>
      </c>
      <c r="L7" s="106"/>
      <c r="M7" s="105" t="s">
        <v>4</v>
      </c>
      <c r="N7" s="106"/>
    </row>
    <row r="8" spans="1:14" s="12" customFormat="1" ht="12.75">
      <c r="A8" s="107" t="s">
        <v>4</v>
      </c>
      <c r="B8" s="108"/>
      <c r="C8" s="107" t="s">
        <v>4</v>
      </c>
      <c r="D8" s="108"/>
      <c r="E8" s="107" t="s">
        <v>4</v>
      </c>
      <c r="F8" s="108"/>
      <c r="G8" s="107" t="s">
        <v>4</v>
      </c>
      <c r="H8" s="108"/>
      <c r="I8" s="107" t="s">
        <v>4</v>
      </c>
      <c r="J8" s="108"/>
      <c r="K8" s="107" t="s">
        <v>4</v>
      </c>
      <c r="L8" s="108"/>
      <c r="M8" s="107" t="s">
        <v>4</v>
      </c>
      <c r="N8" s="108"/>
    </row>
    <row r="9" spans="1:14" s="11" customFormat="1" ht="18">
      <c r="A9" s="14">
        <f>Calendario!I39</f>
        <v>42254</v>
      </c>
      <c r="B9" s="15"/>
      <c r="C9" s="14">
        <f>Calendario!J39</f>
        <v>42255</v>
      </c>
      <c r="D9" s="15"/>
      <c r="E9" s="14">
        <f>Calendario!K39</f>
        <v>42256</v>
      </c>
      <c r="F9" s="15"/>
      <c r="G9" s="14">
        <f>Calendario!L39</f>
        <v>42257</v>
      </c>
      <c r="H9" s="15"/>
      <c r="I9" s="14">
        <f>Calendario!M39</f>
        <v>42258</v>
      </c>
      <c r="J9" s="15"/>
      <c r="K9" s="14">
        <f>Calendario!N39</f>
        <v>42259</v>
      </c>
      <c r="L9" s="15"/>
      <c r="M9" s="14">
        <f>Calendario!O39</f>
        <v>42260</v>
      </c>
      <c r="N9" s="15"/>
    </row>
    <row r="10" spans="1:14" s="11" customFormat="1" ht="12.7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05"/>
      <c r="N10" s="106"/>
    </row>
    <row r="11" spans="1:14" s="11" customFormat="1" ht="12.7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4" s="11" customFormat="1" ht="12.75">
      <c r="A12" s="105"/>
      <c r="B12" s="106"/>
      <c r="C12" s="105"/>
      <c r="D12" s="106"/>
      <c r="E12" s="105"/>
      <c r="F12" s="106"/>
      <c r="G12" s="105"/>
      <c r="H12" s="106"/>
      <c r="I12" s="105"/>
      <c r="J12" s="106"/>
      <c r="K12" s="105"/>
      <c r="L12" s="106"/>
      <c r="M12" s="105"/>
      <c r="N12" s="106"/>
    </row>
    <row r="13" spans="1:14" s="11" customFormat="1" ht="12.75">
      <c r="A13" s="105" t="s">
        <v>4</v>
      </c>
      <c r="B13" s="106"/>
      <c r="C13" s="105" t="s">
        <v>4</v>
      </c>
      <c r="D13" s="106"/>
      <c r="E13" s="105" t="s">
        <v>4</v>
      </c>
      <c r="F13" s="106"/>
      <c r="G13" s="105" t="s">
        <v>4</v>
      </c>
      <c r="H13" s="106"/>
      <c r="I13" s="105" t="s">
        <v>4</v>
      </c>
      <c r="J13" s="106"/>
      <c r="K13" s="105" t="s">
        <v>4</v>
      </c>
      <c r="L13" s="106"/>
      <c r="M13" s="105" t="s">
        <v>4</v>
      </c>
      <c r="N13" s="106"/>
    </row>
    <row r="14" spans="1:14" s="12" customFormat="1" ht="12.75">
      <c r="A14" s="107" t="s">
        <v>4</v>
      </c>
      <c r="B14" s="108"/>
      <c r="C14" s="107" t="s">
        <v>4</v>
      </c>
      <c r="D14" s="108"/>
      <c r="E14" s="107" t="s">
        <v>4</v>
      </c>
      <c r="F14" s="108"/>
      <c r="G14" s="107" t="s">
        <v>4</v>
      </c>
      <c r="H14" s="108"/>
      <c r="I14" s="107" t="s">
        <v>4</v>
      </c>
      <c r="J14" s="108"/>
      <c r="K14" s="107" t="s">
        <v>4</v>
      </c>
      <c r="L14" s="108"/>
      <c r="M14" s="107" t="s">
        <v>4</v>
      </c>
      <c r="N14" s="108"/>
    </row>
    <row r="15" spans="1:14" s="11" customFormat="1" ht="18">
      <c r="A15" s="14">
        <f>Calendario!I40</f>
        <v>42261</v>
      </c>
      <c r="B15" s="15"/>
      <c r="C15" s="14">
        <f>Calendario!J40</f>
        <v>42262</v>
      </c>
      <c r="D15" s="15"/>
      <c r="E15" s="14">
        <f>Calendario!K40</f>
        <v>42263</v>
      </c>
      <c r="F15" s="15"/>
      <c r="G15" s="14">
        <f>Calendario!L40</f>
        <v>42264</v>
      </c>
      <c r="H15" s="15"/>
      <c r="I15" s="40">
        <v>18</v>
      </c>
      <c r="J15" s="48" t="s">
        <v>29</v>
      </c>
      <c r="K15" s="14">
        <f>Calendario!N40</f>
        <v>42266</v>
      </c>
      <c r="L15" s="15"/>
      <c r="M15" s="14">
        <f>Calendario!O40</f>
        <v>42267</v>
      </c>
      <c r="N15" s="15"/>
    </row>
    <row r="16" spans="1:14" s="11" customFormat="1" ht="15">
      <c r="A16" s="105"/>
      <c r="B16" s="106"/>
      <c r="C16" s="105"/>
      <c r="D16" s="106"/>
      <c r="E16" s="105"/>
      <c r="F16" s="106"/>
      <c r="G16" s="105"/>
      <c r="H16" s="106"/>
      <c r="I16" s="200" t="s">
        <v>48</v>
      </c>
      <c r="J16" s="201"/>
      <c r="K16" s="105"/>
      <c r="L16" s="106"/>
      <c r="M16" s="105"/>
      <c r="N16" s="106"/>
    </row>
    <row r="17" spans="1:14" s="11" customFormat="1" ht="15">
      <c r="A17" s="105"/>
      <c r="B17" s="106"/>
      <c r="C17" s="105"/>
      <c r="D17" s="106"/>
      <c r="E17" s="105"/>
      <c r="F17" s="106"/>
      <c r="G17" s="105"/>
      <c r="H17" s="106"/>
      <c r="I17" s="200" t="s">
        <v>59</v>
      </c>
      <c r="J17" s="201"/>
      <c r="K17" s="105"/>
      <c r="L17" s="106"/>
      <c r="M17" s="105"/>
      <c r="N17" s="106"/>
    </row>
    <row r="18" spans="1:14" s="11" customFormat="1" ht="15">
      <c r="A18" s="105"/>
      <c r="B18" s="106"/>
      <c r="C18" s="105"/>
      <c r="D18" s="106"/>
      <c r="E18" s="105"/>
      <c r="F18" s="106"/>
      <c r="G18" s="105"/>
      <c r="H18" s="106"/>
      <c r="I18" s="200" t="s">
        <v>48</v>
      </c>
      <c r="J18" s="201"/>
      <c r="K18" s="105"/>
      <c r="L18" s="106"/>
      <c r="M18" s="105"/>
      <c r="N18" s="106"/>
    </row>
    <row r="19" spans="1:14" s="11" customFormat="1" ht="15">
      <c r="A19" s="105" t="s">
        <v>4</v>
      </c>
      <c r="B19" s="106"/>
      <c r="C19" s="105" t="s">
        <v>4</v>
      </c>
      <c r="D19" s="106"/>
      <c r="E19" s="105" t="s">
        <v>4</v>
      </c>
      <c r="F19" s="106"/>
      <c r="G19" s="105" t="s">
        <v>4</v>
      </c>
      <c r="H19" s="106"/>
      <c r="I19" s="200" t="s">
        <v>60</v>
      </c>
      <c r="J19" s="201"/>
      <c r="K19" s="105" t="s">
        <v>4</v>
      </c>
      <c r="L19" s="106"/>
      <c r="M19" s="105" t="s">
        <v>4</v>
      </c>
      <c r="N19" s="106"/>
    </row>
    <row r="20" spans="1:14" s="12" customFormat="1" ht="15">
      <c r="A20" s="107" t="s">
        <v>4</v>
      </c>
      <c r="B20" s="108"/>
      <c r="C20" s="107" t="s">
        <v>4</v>
      </c>
      <c r="D20" s="108"/>
      <c r="E20" s="107" t="s">
        <v>4</v>
      </c>
      <c r="F20" s="108"/>
      <c r="G20" s="107" t="s">
        <v>4</v>
      </c>
      <c r="H20" s="108"/>
      <c r="I20" s="155" t="s">
        <v>4</v>
      </c>
      <c r="J20" s="156"/>
      <c r="K20" s="107" t="s">
        <v>4</v>
      </c>
      <c r="L20" s="108"/>
      <c r="M20" s="107" t="s">
        <v>4</v>
      </c>
      <c r="N20" s="108"/>
    </row>
    <row r="21" spans="1:14" s="11" customFormat="1" ht="18">
      <c r="A21" s="14">
        <f>Calendario!I41</f>
        <v>42268</v>
      </c>
      <c r="B21" s="15"/>
      <c r="C21" s="14">
        <f>Calendario!J41</f>
        <v>42269</v>
      </c>
      <c r="D21" s="15"/>
      <c r="E21" s="14">
        <f>Calendario!K41</f>
        <v>42270</v>
      </c>
      <c r="F21" s="15"/>
      <c r="G21" s="14">
        <f>Calendario!L41</f>
        <v>42271</v>
      </c>
      <c r="H21" s="15"/>
      <c r="I21" s="14">
        <f>Calendario!M41</f>
        <v>42272</v>
      </c>
      <c r="J21" s="15"/>
      <c r="K21" s="14">
        <f>Calendario!N41</f>
        <v>42273</v>
      </c>
      <c r="L21" s="15"/>
      <c r="M21" s="14">
        <f>Calendario!O41</f>
        <v>42274</v>
      </c>
      <c r="N21" s="15"/>
    </row>
    <row r="22" spans="1:14" s="11" customFormat="1" ht="12.7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</row>
    <row r="23" spans="1:14" s="11" customFormat="1" ht="12.7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</row>
    <row r="24" spans="1:14" s="11" customFormat="1" ht="12.75">
      <c r="A24" s="105"/>
      <c r="B24" s="106"/>
      <c r="C24" s="105"/>
      <c r="D24" s="106"/>
      <c r="E24" s="105"/>
      <c r="F24" s="106"/>
      <c r="G24" s="105"/>
      <c r="H24" s="106"/>
      <c r="I24" s="105"/>
      <c r="J24" s="106"/>
      <c r="K24" s="105"/>
      <c r="L24" s="106"/>
      <c r="M24" s="105"/>
      <c r="N24" s="106"/>
    </row>
    <row r="25" spans="1:14" s="11" customFormat="1" ht="12.75">
      <c r="A25" s="105" t="s">
        <v>4</v>
      </c>
      <c r="B25" s="106"/>
      <c r="C25" s="105" t="s">
        <v>4</v>
      </c>
      <c r="D25" s="106"/>
      <c r="E25" s="105" t="s">
        <v>4</v>
      </c>
      <c r="F25" s="106"/>
      <c r="G25" s="105" t="s">
        <v>4</v>
      </c>
      <c r="H25" s="106"/>
      <c r="I25" s="105" t="s">
        <v>4</v>
      </c>
      <c r="J25" s="106"/>
      <c r="K25" s="105" t="s">
        <v>4</v>
      </c>
      <c r="L25" s="106"/>
      <c r="M25" s="105" t="s">
        <v>4</v>
      </c>
      <c r="N25" s="106"/>
    </row>
    <row r="26" spans="1:14" s="12" customFormat="1" ht="12.75">
      <c r="A26" s="107" t="s">
        <v>4</v>
      </c>
      <c r="B26" s="108"/>
      <c r="C26" s="107" t="s">
        <v>4</v>
      </c>
      <c r="D26" s="108"/>
      <c r="E26" s="107" t="s">
        <v>4</v>
      </c>
      <c r="F26" s="108"/>
      <c r="G26" s="107" t="s">
        <v>4</v>
      </c>
      <c r="H26" s="108"/>
      <c r="I26" s="107" t="s">
        <v>4</v>
      </c>
      <c r="J26" s="108"/>
      <c r="K26" s="107" t="s">
        <v>4</v>
      </c>
      <c r="L26" s="108"/>
      <c r="M26" s="107" t="s">
        <v>4</v>
      </c>
      <c r="N26" s="108"/>
    </row>
    <row r="27" spans="1:14" s="11" customFormat="1" ht="18">
      <c r="A27" s="14">
        <f>Calendario!I42</f>
        <v>42275</v>
      </c>
      <c r="B27" s="15"/>
      <c r="C27" s="14">
        <f>Calendario!J42</f>
        <v>42276</v>
      </c>
      <c r="D27" s="15"/>
      <c r="E27" s="14">
        <f>Calendario!K42</f>
        <v>42277</v>
      </c>
      <c r="F27" s="15"/>
      <c r="G27" s="14">
        <f>Calendario!L42</f>
      </c>
      <c r="H27" s="15"/>
      <c r="I27" s="14">
        <f>Calendario!M42</f>
      </c>
      <c r="J27" s="15"/>
      <c r="K27" s="14">
        <f>Calendario!N42</f>
      </c>
      <c r="L27" s="15"/>
      <c r="M27" s="14">
        <f>Calendario!O42</f>
      </c>
      <c r="N27" s="15"/>
    </row>
    <row r="28" spans="1:14" s="11" customFormat="1" ht="12.75">
      <c r="A28" s="105"/>
      <c r="B28" s="106"/>
      <c r="C28" s="105"/>
      <c r="D28" s="106"/>
      <c r="E28" s="105"/>
      <c r="F28" s="106"/>
      <c r="G28" s="105"/>
      <c r="H28" s="106"/>
      <c r="I28" s="105"/>
      <c r="J28" s="106"/>
      <c r="K28" s="105"/>
      <c r="L28" s="106"/>
      <c r="M28" s="105"/>
      <c r="N28" s="106"/>
    </row>
    <row r="29" spans="1:14" s="11" customFormat="1" ht="12.7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4" s="11" customFormat="1" ht="12.75">
      <c r="A30" s="105"/>
      <c r="B30" s="106"/>
      <c r="C30" s="105"/>
      <c r="D30" s="106"/>
      <c r="E30" s="105"/>
      <c r="F30" s="106"/>
      <c r="G30" s="105"/>
      <c r="H30" s="106"/>
      <c r="I30" s="105"/>
      <c r="J30" s="106"/>
      <c r="K30" s="105"/>
      <c r="L30" s="106"/>
      <c r="M30" s="105"/>
      <c r="N30" s="106"/>
    </row>
    <row r="31" spans="1:14" s="11" customFormat="1" ht="12.75">
      <c r="A31" s="105" t="s">
        <v>4</v>
      </c>
      <c r="B31" s="106"/>
      <c r="C31" s="105" t="s">
        <v>4</v>
      </c>
      <c r="D31" s="106"/>
      <c r="E31" s="105" t="s">
        <v>4</v>
      </c>
      <c r="F31" s="106"/>
      <c r="G31" s="105" t="s">
        <v>4</v>
      </c>
      <c r="H31" s="106"/>
      <c r="I31" s="105" t="s">
        <v>4</v>
      </c>
      <c r="J31" s="106"/>
      <c r="K31" s="105" t="s">
        <v>4</v>
      </c>
      <c r="L31" s="106"/>
      <c r="M31" s="105" t="s">
        <v>4</v>
      </c>
      <c r="N31" s="106"/>
    </row>
    <row r="32" spans="1:14" s="12" customFormat="1" ht="12.75">
      <c r="A32" s="107" t="s">
        <v>4</v>
      </c>
      <c r="B32" s="108"/>
      <c r="C32" s="107" t="s">
        <v>4</v>
      </c>
      <c r="D32" s="108"/>
      <c r="E32" s="107" t="s">
        <v>4</v>
      </c>
      <c r="F32" s="108"/>
      <c r="G32" s="107" t="s">
        <v>4</v>
      </c>
      <c r="H32" s="108"/>
      <c r="I32" s="107" t="s">
        <v>4</v>
      </c>
      <c r="J32" s="108"/>
      <c r="K32" s="107" t="s">
        <v>4</v>
      </c>
      <c r="L32" s="108"/>
      <c r="M32" s="107" t="s">
        <v>4</v>
      </c>
      <c r="N32" s="108"/>
    </row>
    <row r="33" spans="1:14" ht="18">
      <c r="A33" s="14">
        <f>Calendario!I43</f>
      </c>
      <c r="B33" s="15"/>
      <c r="C33" s="14">
        <f>Calendario!J43</f>
      </c>
      <c r="D33" s="15"/>
      <c r="E33" s="34"/>
      <c r="F33" s="6"/>
      <c r="G33" s="19"/>
      <c r="H33" s="26"/>
      <c r="I33" s="25" t="s">
        <v>14</v>
      </c>
      <c r="J33" s="19"/>
      <c r="K33" s="19"/>
      <c r="L33" s="19"/>
      <c r="M33" s="19"/>
      <c r="N33" s="26"/>
    </row>
    <row r="34" spans="1:14" ht="12.75">
      <c r="A34" s="105"/>
      <c r="B34" s="106"/>
      <c r="C34" s="105"/>
      <c r="D34" s="106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ht="12.75">
      <c r="A35" s="105"/>
      <c r="B35" s="106"/>
      <c r="C35" s="105"/>
      <c r="D35" s="106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ht="12.75">
      <c r="A36" s="105"/>
      <c r="B36" s="106"/>
      <c r="C36" s="105"/>
      <c r="D36" s="106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ht="12.75">
      <c r="A37" s="105" t="s">
        <v>4</v>
      </c>
      <c r="B37" s="106"/>
      <c r="C37" s="105" t="s">
        <v>4</v>
      </c>
      <c r="D37" s="106"/>
      <c r="E37" s="35"/>
      <c r="F37" s="13"/>
      <c r="G37" s="13"/>
      <c r="H37" s="17"/>
      <c r="I37" s="16"/>
      <c r="J37" s="13"/>
      <c r="K37" s="13"/>
      <c r="L37" s="13"/>
      <c r="M37" s="137" t="s">
        <v>3</v>
      </c>
      <c r="N37" s="138"/>
    </row>
    <row r="38" spans="1:14" ht="12.75">
      <c r="A38" s="107" t="s">
        <v>4</v>
      </c>
      <c r="B38" s="108"/>
      <c r="C38" s="133" t="s">
        <v>0</v>
      </c>
      <c r="D38" s="134"/>
      <c r="E38" s="36" t="s">
        <v>1</v>
      </c>
      <c r="F38" s="18"/>
      <c r="G38" s="18"/>
      <c r="H38" s="37" t="s">
        <v>0</v>
      </c>
      <c r="I38" s="20"/>
      <c r="J38" s="18"/>
      <c r="K38" s="135" t="s">
        <v>15</v>
      </c>
      <c r="L38" s="135"/>
      <c r="M38" s="135"/>
      <c r="N38" s="136"/>
    </row>
  </sheetData>
  <sheetProtection/>
  <mergeCells count="196"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0:B30"/>
    <mergeCell ref="E32:F32"/>
    <mergeCell ref="G32:H32"/>
    <mergeCell ref="I30:J30"/>
    <mergeCell ref="C30:D30"/>
    <mergeCell ref="E30:F30"/>
    <mergeCell ref="G30:H30"/>
    <mergeCell ref="M29:N29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29:B29"/>
    <mergeCell ref="C29:D29"/>
    <mergeCell ref="E29:F29"/>
    <mergeCell ref="G29:H29"/>
    <mergeCell ref="I29:J29"/>
    <mergeCell ref="K29:L29"/>
    <mergeCell ref="K25:L25"/>
    <mergeCell ref="E25:F25"/>
    <mergeCell ref="G25:H25"/>
    <mergeCell ref="I28:J28"/>
    <mergeCell ref="K28:L28"/>
    <mergeCell ref="M28:N28"/>
    <mergeCell ref="C25:D25"/>
    <mergeCell ref="A28:B28"/>
    <mergeCell ref="C28:D28"/>
    <mergeCell ref="E28:F28"/>
    <mergeCell ref="G28:H28"/>
    <mergeCell ref="I25:J25"/>
    <mergeCell ref="M24:N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A24:B24"/>
    <mergeCell ref="C24:D24"/>
    <mergeCell ref="E24:F24"/>
    <mergeCell ref="G24:H24"/>
    <mergeCell ref="I24:J24"/>
    <mergeCell ref="K24:L24"/>
    <mergeCell ref="K20:L20"/>
    <mergeCell ref="E20:F20"/>
    <mergeCell ref="G20:H20"/>
    <mergeCell ref="I23:J23"/>
    <mergeCell ref="K23:L23"/>
    <mergeCell ref="M23:N23"/>
    <mergeCell ref="C20:D20"/>
    <mergeCell ref="A23:B23"/>
    <mergeCell ref="C23:D23"/>
    <mergeCell ref="E23:F23"/>
    <mergeCell ref="G23:H23"/>
    <mergeCell ref="I20:J20"/>
    <mergeCell ref="M19:N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A19:B19"/>
    <mergeCell ref="C19:D19"/>
    <mergeCell ref="E19:F19"/>
    <mergeCell ref="G19:H19"/>
    <mergeCell ref="I19:J19"/>
    <mergeCell ref="K19:L19"/>
    <mergeCell ref="K16:L16"/>
    <mergeCell ref="E16:F16"/>
    <mergeCell ref="G16:H16"/>
    <mergeCell ref="I18:J18"/>
    <mergeCell ref="K18:L18"/>
    <mergeCell ref="M18:N18"/>
    <mergeCell ref="C16:D16"/>
    <mergeCell ref="A18:B18"/>
    <mergeCell ref="C18:D18"/>
    <mergeCell ref="E18:F18"/>
    <mergeCell ref="G18:H18"/>
    <mergeCell ref="I16:J16"/>
    <mergeCell ref="M14:N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A14:B14"/>
    <mergeCell ref="C14:D14"/>
    <mergeCell ref="E14:F14"/>
    <mergeCell ref="G14:H14"/>
    <mergeCell ref="I14:J14"/>
    <mergeCell ref="K14:L14"/>
    <mergeCell ref="K11:L11"/>
    <mergeCell ref="E11:F11"/>
    <mergeCell ref="G11:H11"/>
    <mergeCell ref="I13:J13"/>
    <mergeCell ref="K13:L13"/>
    <mergeCell ref="M13:N13"/>
    <mergeCell ref="C11:D11"/>
    <mergeCell ref="A13:B13"/>
    <mergeCell ref="C13:D13"/>
    <mergeCell ref="E13:F13"/>
    <mergeCell ref="G13:H13"/>
    <mergeCell ref="I11:J11"/>
    <mergeCell ref="M10:N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A10:B10"/>
    <mergeCell ref="C10:D10"/>
    <mergeCell ref="E10:F10"/>
    <mergeCell ref="G10:H10"/>
    <mergeCell ref="I10:J10"/>
    <mergeCell ref="K10:L10"/>
    <mergeCell ref="K6:L6"/>
    <mergeCell ref="E6:F6"/>
    <mergeCell ref="G6:H6"/>
    <mergeCell ref="I8:J8"/>
    <mergeCell ref="K8:L8"/>
    <mergeCell ref="M8:N8"/>
    <mergeCell ref="C6:D6"/>
    <mergeCell ref="A8:B8"/>
    <mergeCell ref="C8:D8"/>
    <mergeCell ref="E8:F8"/>
    <mergeCell ref="G8:H8"/>
    <mergeCell ref="I6:J6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K2:L2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">
      <selection activeCell="I19" sqref="I19:J19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4.140625" style="0" customWidth="1"/>
    <col min="4" max="4" width="10.7109375" style="0" customWidth="1"/>
    <col min="5" max="5" width="4.140625" style="0" customWidth="1"/>
    <col min="6" max="6" width="10.7109375" style="0" customWidth="1"/>
    <col min="7" max="7" width="4.140625" style="0" customWidth="1"/>
    <col min="8" max="8" width="10.7109375" style="0" customWidth="1"/>
    <col min="9" max="9" width="4.140625" style="0" customWidth="1"/>
    <col min="10" max="10" width="70.7109375" style="0" customWidth="1"/>
    <col min="11" max="11" width="4.140625" style="0" customWidth="1"/>
    <col min="12" max="12" width="10.7109375" style="0" customWidth="1"/>
    <col min="13" max="13" width="4.140625" style="0" customWidth="1"/>
    <col min="14" max="14" width="10.7109375" style="0" customWidth="1"/>
  </cols>
  <sheetData>
    <row r="1" spans="1:14" s="11" customFormat="1" ht="49.5" customHeight="1">
      <c r="A1" s="180">
        <f>IF(Calendario!$Q$4="","",Calendario!$Q$4)</f>
      </c>
      <c r="B1" s="180"/>
      <c r="C1" s="180"/>
      <c r="D1" s="180"/>
      <c r="E1" s="180"/>
      <c r="F1" s="180"/>
      <c r="G1" s="180"/>
      <c r="H1" s="179">
        <f>Calendario!Q36</f>
        <v>42278</v>
      </c>
      <c r="I1" s="179"/>
      <c r="J1" s="179"/>
      <c r="K1" s="179"/>
      <c r="L1" s="179"/>
      <c r="M1" s="179"/>
      <c r="N1" s="179"/>
    </row>
    <row r="2" spans="1:14" s="11" customFormat="1" ht="15">
      <c r="A2" s="104" t="str">
        <f>'1-noviembre'!A2:B2</f>
        <v>lunes</v>
      </c>
      <c r="B2" s="102"/>
      <c r="C2" s="102" t="str">
        <f>'1-noviembre'!C2:D2</f>
        <v>martes</v>
      </c>
      <c r="D2" s="102"/>
      <c r="E2" s="102" t="str">
        <f>'1-noviembre'!E2:F2</f>
        <v>miércoles</v>
      </c>
      <c r="F2" s="102"/>
      <c r="G2" s="102" t="str">
        <f>'1-noviembre'!G2:H2</f>
        <v>jueves</v>
      </c>
      <c r="H2" s="102"/>
      <c r="I2" s="102" t="str">
        <f>'1-noviembre'!I2:J2</f>
        <v>viernes</v>
      </c>
      <c r="J2" s="102"/>
      <c r="K2" s="102" t="str">
        <f>'1-noviembre'!K2:L2</f>
        <v>sábado</v>
      </c>
      <c r="L2" s="102"/>
      <c r="M2" s="102" t="str">
        <f>'1-noviembre'!M2:N2</f>
        <v>domingo</v>
      </c>
      <c r="N2" s="103"/>
    </row>
    <row r="3" spans="1:14" s="11" customFormat="1" ht="18">
      <c r="A3" s="14">
        <f>Calendario!Q38</f>
      </c>
      <c r="B3" s="15"/>
      <c r="C3" s="14">
        <f>Calendario!R38</f>
      </c>
      <c r="D3" s="15"/>
      <c r="E3" s="14">
        <f>Calendario!S38</f>
      </c>
      <c r="F3" s="15"/>
      <c r="G3" s="14">
        <f>Calendario!T38</f>
        <v>42278</v>
      </c>
      <c r="H3" s="15"/>
      <c r="I3" s="14">
        <f>Calendario!U38</f>
        <v>42279</v>
      </c>
      <c r="J3" s="15"/>
      <c r="K3" s="14">
        <f>Calendario!V38</f>
        <v>42280</v>
      </c>
      <c r="L3" s="15"/>
      <c r="M3" s="14">
        <f>Calendario!W38</f>
        <v>42281</v>
      </c>
      <c r="N3" s="15"/>
    </row>
    <row r="4" spans="1:14" s="11" customFormat="1" ht="12.75">
      <c r="A4" s="105"/>
      <c r="B4" s="106"/>
      <c r="C4" s="105"/>
      <c r="D4" s="106"/>
      <c r="E4" s="105"/>
      <c r="F4" s="106"/>
      <c r="G4" s="105"/>
      <c r="H4" s="106"/>
      <c r="I4" s="105"/>
      <c r="J4" s="106"/>
      <c r="K4" s="105"/>
      <c r="L4" s="106"/>
      <c r="M4" s="105"/>
      <c r="N4" s="106"/>
    </row>
    <row r="5" spans="1:14" s="11" customFormat="1" ht="12.75">
      <c r="A5" s="105"/>
      <c r="B5" s="106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</row>
    <row r="6" spans="1:14" s="11" customFormat="1" ht="12.75">
      <c r="A6" s="105"/>
      <c r="B6" s="106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</row>
    <row r="7" spans="1:14" s="11" customFormat="1" ht="12.75">
      <c r="A7" s="105" t="s">
        <v>4</v>
      </c>
      <c r="B7" s="106"/>
      <c r="C7" s="105" t="s">
        <v>4</v>
      </c>
      <c r="D7" s="106"/>
      <c r="E7" s="105" t="s">
        <v>4</v>
      </c>
      <c r="F7" s="106"/>
      <c r="G7" s="105" t="s">
        <v>4</v>
      </c>
      <c r="H7" s="106"/>
      <c r="I7" s="105" t="s">
        <v>4</v>
      </c>
      <c r="J7" s="106"/>
      <c r="K7" s="105" t="s">
        <v>4</v>
      </c>
      <c r="L7" s="106"/>
      <c r="M7" s="105" t="s">
        <v>4</v>
      </c>
      <c r="N7" s="106"/>
    </row>
    <row r="8" spans="1:14" s="12" customFormat="1" ht="12.75">
      <c r="A8" s="107" t="s">
        <v>4</v>
      </c>
      <c r="B8" s="108"/>
      <c r="C8" s="107" t="s">
        <v>4</v>
      </c>
      <c r="D8" s="108"/>
      <c r="E8" s="107" t="s">
        <v>4</v>
      </c>
      <c r="F8" s="108"/>
      <c r="G8" s="107" t="s">
        <v>4</v>
      </c>
      <c r="H8" s="108"/>
      <c r="I8" s="107" t="s">
        <v>4</v>
      </c>
      <c r="J8" s="108"/>
      <c r="K8" s="107" t="s">
        <v>4</v>
      </c>
      <c r="L8" s="108"/>
      <c r="M8" s="107" t="s">
        <v>4</v>
      </c>
      <c r="N8" s="108"/>
    </row>
    <row r="9" spans="1:14" s="11" customFormat="1" ht="18">
      <c r="A9" s="14">
        <f>Calendario!Q39</f>
        <v>42282</v>
      </c>
      <c r="B9" s="15"/>
      <c r="C9" s="14">
        <f>Calendario!R39</f>
        <v>42283</v>
      </c>
      <c r="D9" s="15"/>
      <c r="E9" s="14">
        <f>Calendario!S39</f>
        <v>42284</v>
      </c>
      <c r="F9" s="15"/>
      <c r="G9" s="14">
        <f>Calendario!T39</f>
        <v>42285</v>
      </c>
      <c r="H9" s="15"/>
      <c r="I9" s="14">
        <f>Calendario!U39</f>
        <v>42286</v>
      </c>
      <c r="J9" s="15"/>
      <c r="K9" s="14">
        <f>Calendario!V39</f>
        <v>42287</v>
      </c>
      <c r="L9" s="15"/>
      <c r="M9" s="14">
        <f>Calendario!W39</f>
        <v>42288</v>
      </c>
      <c r="N9" s="15"/>
    </row>
    <row r="10" spans="1:14" s="11" customFormat="1" ht="12.7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05"/>
      <c r="N10" s="106"/>
    </row>
    <row r="11" spans="1:14" s="11" customFormat="1" ht="12.7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4" s="11" customFormat="1" ht="12.75">
      <c r="A12" s="105"/>
      <c r="B12" s="106"/>
      <c r="C12" s="105"/>
      <c r="D12" s="106"/>
      <c r="E12" s="105"/>
      <c r="F12" s="106"/>
      <c r="G12" s="105"/>
      <c r="H12" s="106"/>
      <c r="I12" s="105"/>
      <c r="J12" s="106"/>
      <c r="K12" s="105"/>
      <c r="L12" s="106"/>
      <c r="M12" s="105"/>
      <c r="N12" s="106"/>
    </row>
    <row r="13" spans="1:14" s="11" customFormat="1" ht="12.75">
      <c r="A13" s="105" t="s">
        <v>4</v>
      </c>
      <c r="B13" s="106"/>
      <c r="C13" s="105" t="s">
        <v>4</v>
      </c>
      <c r="D13" s="106"/>
      <c r="E13" s="105" t="s">
        <v>4</v>
      </c>
      <c r="F13" s="106"/>
      <c r="G13" s="105" t="s">
        <v>4</v>
      </c>
      <c r="H13" s="106"/>
      <c r="I13" s="105" t="s">
        <v>4</v>
      </c>
      <c r="J13" s="106"/>
      <c r="K13" s="105" t="s">
        <v>4</v>
      </c>
      <c r="L13" s="106"/>
      <c r="M13" s="105" t="s">
        <v>4</v>
      </c>
      <c r="N13" s="106"/>
    </row>
    <row r="14" spans="1:14" s="12" customFormat="1" ht="12.75">
      <c r="A14" s="107" t="s">
        <v>4</v>
      </c>
      <c r="B14" s="108"/>
      <c r="C14" s="107" t="s">
        <v>4</v>
      </c>
      <c r="D14" s="108"/>
      <c r="E14" s="107" t="s">
        <v>4</v>
      </c>
      <c r="F14" s="108"/>
      <c r="G14" s="107" t="s">
        <v>4</v>
      </c>
      <c r="H14" s="108"/>
      <c r="I14" s="107" t="s">
        <v>4</v>
      </c>
      <c r="J14" s="108"/>
      <c r="K14" s="107" t="s">
        <v>4</v>
      </c>
      <c r="L14" s="108"/>
      <c r="M14" s="107" t="s">
        <v>4</v>
      </c>
      <c r="N14" s="108"/>
    </row>
    <row r="15" spans="1:14" s="11" customFormat="1" ht="18">
      <c r="A15" s="14">
        <f>Calendario!Q40</f>
        <v>42289</v>
      </c>
      <c r="B15" s="15"/>
      <c r="C15" s="14">
        <f>Calendario!R40</f>
        <v>42290</v>
      </c>
      <c r="D15" s="15"/>
      <c r="E15" s="14">
        <f>Calendario!S40</f>
        <v>42291</v>
      </c>
      <c r="F15" s="15"/>
      <c r="G15" s="14">
        <f>Calendario!T40</f>
        <v>42292</v>
      </c>
      <c r="H15" s="15"/>
      <c r="I15" s="40">
        <v>16</v>
      </c>
      <c r="J15" s="48" t="s">
        <v>29</v>
      </c>
      <c r="K15" s="14">
        <f>Calendario!V40</f>
        <v>42294</v>
      </c>
      <c r="L15" s="15"/>
      <c r="M15" s="14">
        <f>Calendario!W40</f>
        <v>42295</v>
      </c>
      <c r="N15" s="15"/>
    </row>
    <row r="16" spans="1:14" s="11" customFormat="1" ht="15">
      <c r="A16" s="105"/>
      <c r="B16" s="106"/>
      <c r="C16" s="105"/>
      <c r="D16" s="106"/>
      <c r="E16" s="105"/>
      <c r="F16" s="106"/>
      <c r="G16" s="105"/>
      <c r="H16" s="106"/>
      <c r="I16" s="200" t="s">
        <v>48</v>
      </c>
      <c r="J16" s="201"/>
      <c r="K16" s="105"/>
      <c r="L16" s="106"/>
      <c r="M16" s="105"/>
      <c r="N16" s="106"/>
    </row>
    <row r="17" spans="1:14" s="11" customFormat="1" ht="15">
      <c r="A17" s="105"/>
      <c r="B17" s="106"/>
      <c r="C17" s="105"/>
      <c r="D17" s="106"/>
      <c r="E17" s="105"/>
      <c r="F17" s="106"/>
      <c r="G17" s="105"/>
      <c r="H17" s="106"/>
      <c r="I17" s="200" t="s">
        <v>61</v>
      </c>
      <c r="J17" s="201"/>
      <c r="K17" s="105"/>
      <c r="L17" s="106"/>
      <c r="M17" s="105"/>
      <c r="N17" s="106"/>
    </row>
    <row r="18" spans="1:14" s="11" customFormat="1" ht="15">
      <c r="A18" s="105"/>
      <c r="B18" s="106"/>
      <c r="C18" s="105"/>
      <c r="D18" s="106"/>
      <c r="E18" s="105"/>
      <c r="F18" s="106"/>
      <c r="G18" s="105"/>
      <c r="H18" s="106"/>
      <c r="I18" s="200" t="s">
        <v>48</v>
      </c>
      <c r="J18" s="201"/>
      <c r="K18" s="105"/>
      <c r="L18" s="106"/>
      <c r="M18" s="105"/>
      <c r="N18" s="106"/>
    </row>
    <row r="19" spans="1:14" s="11" customFormat="1" ht="15">
      <c r="A19" s="105" t="s">
        <v>4</v>
      </c>
      <c r="B19" s="106"/>
      <c r="C19" s="105" t="s">
        <v>4</v>
      </c>
      <c r="D19" s="106"/>
      <c r="E19" s="105" t="s">
        <v>4</v>
      </c>
      <c r="F19" s="106"/>
      <c r="G19" s="105" t="s">
        <v>4</v>
      </c>
      <c r="H19" s="106"/>
      <c r="I19" s="200" t="s">
        <v>62</v>
      </c>
      <c r="J19" s="201"/>
      <c r="K19" s="105" t="s">
        <v>4</v>
      </c>
      <c r="L19" s="106"/>
      <c r="M19" s="105" t="s">
        <v>4</v>
      </c>
      <c r="N19" s="106"/>
    </row>
    <row r="20" spans="1:14" s="12" customFormat="1" ht="15">
      <c r="A20" s="107" t="s">
        <v>4</v>
      </c>
      <c r="B20" s="108"/>
      <c r="C20" s="107" t="s">
        <v>4</v>
      </c>
      <c r="D20" s="108"/>
      <c r="E20" s="107" t="s">
        <v>4</v>
      </c>
      <c r="F20" s="108"/>
      <c r="G20" s="107" t="s">
        <v>4</v>
      </c>
      <c r="H20" s="108"/>
      <c r="I20" s="155" t="s">
        <v>4</v>
      </c>
      <c r="J20" s="156"/>
      <c r="K20" s="107" t="s">
        <v>4</v>
      </c>
      <c r="L20" s="108"/>
      <c r="M20" s="107" t="s">
        <v>4</v>
      </c>
      <c r="N20" s="108"/>
    </row>
    <row r="21" spans="1:14" s="11" customFormat="1" ht="18">
      <c r="A21" s="14">
        <f>Calendario!Q41</f>
        <v>42296</v>
      </c>
      <c r="B21" s="15"/>
      <c r="C21" s="14">
        <f>Calendario!R41</f>
        <v>42297</v>
      </c>
      <c r="D21" s="15"/>
      <c r="E21" s="14">
        <f>Calendario!S41</f>
        <v>42298</v>
      </c>
      <c r="F21" s="15"/>
      <c r="G21" s="14">
        <f>Calendario!T41</f>
        <v>42299</v>
      </c>
      <c r="H21" s="15"/>
      <c r="I21" s="14">
        <f>Calendario!U41</f>
        <v>42300</v>
      </c>
      <c r="J21" s="15"/>
      <c r="K21" s="14">
        <f>Calendario!V41</f>
        <v>42301</v>
      </c>
      <c r="L21" s="15"/>
      <c r="M21" s="14">
        <f>Calendario!W41</f>
        <v>42302</v>
      </c>
      <c r="N21" s="15"/>
    </row>
    <row r="22" spans="1:14" s="11" customFormat="1" ht="12.7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</row>
    <row r="23" spans="1:14" s="11" customFormat="1" ht="12.7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</row>
    <row r="24" spans="1:14" s="11" customFormat="1" ht="12.75">
      <c r="A24" s="105"/>
      <c r="B24" s="106"/>
      <c r="C24" s="105"/>
      <c r="D24" s="106"/>
      <c r="E24" s="105"/>
      <c r="F24" s="106"/>
      <c r="G24" s="105"/>
      <c r="H24" s="106"/>
      <c r="I24" s="105"/>
      <c r="J24" s="106"/>
      <c r="K24" s="105"/>
      <c r="L24" s="106"/>
      <c r="M24" s="105"/>
      <c r="N24" s="106"/>
    </row>
    <row r="25" spans="1:14" s="11" customFormat="1" ht="12.75">
      <c r="A25" s="105" t="s">
        <v>4</v>
      </c>
      <c r="B25" s="106"/>
      <c r="C25" s="105" t="s">
        <v>4</v>
      </c>
      <c r="D25" s="106"/>
      <c r="E25" s="105" t="s">
        <v>4</v>
      </c>
      <c r="F25" s="106"/>
      <c r="G25" s="105" t="s">
        <v>4</v>
      </c>
      <c r="H25" s="106"/>
      <c r="I25" s="105" t="s">
        <v>4</v>
      </c>
      <c r="J25" s="106"/>
      <c r="K25" s="105" t="s">
        <v>4</v>
      </c>
      <c r="L25" s="106"/>
      <c r="M25" s="105" t="s">
        <v>4</v>
      </c>
      <c r="N25" s="106"/>
    </row>
    <row r="26" spans="1:14" s="12" customFormat="1" ht="12.75">
      <c r="A26" s="107" t="s">
        <v>4</v>
      </c>
      <c r="B26" s="108"/>
      <c r="C26" s="107" t="s">
        <v>4</v>
      </c>
      <c r="D26" s="108"/>
      <c r="E26" s="107" t="s">
        <v>4</v>
      </c>
      <c r="F26" s="108"/>
      <c r="G26" s="107" t="s">
        <v>4</v>
      </c>
      <c r="H26" s="108"/>
      <c r="I26" s="107" t="s">
        <v>4</v>
      </c>
      <c r="J26" s="108"/>
      <c r="K26" s="107" t="s">
        <v>4</v>
      </c>
      <c r="L26" s="108"/>
      <c r="M26" s="107" t="s">
        <v>4</v>
      </c>
      <c r="N26" s="108"/>
    </row>
    <row r="27" spans="1:14" s="11" customFormat="1" ht="18">
      <c r="A27" s="14">
        <f>Calendario!Q42</f>
        <v>42303</v>
      </c>
      <c r="B27" s="15"/>
      <c r="C27" s="14">
        <f>Calendario!R42</f>
        <v>42304</v>
      </c>
      <c r="D27" s="15"/>
      <c r="E27" s="14">
        <f>Calendario!S42</f>
        <v>42305</v>
      </c>
      <c r="F27" s="15"/>
      <c r="G27" s="14">
        <f>Calendario!T42</f>
        <v>42306</v>
      </c>
      <c r="H27" s="15"/>
      <c r="I27" s="14">
        <f>Calendario!U42</f>
        <v>42307</v>
      </c>
      <c r="J27" s="15"/>
      <c r="K27" s="14">
        <f>Calendario!V42</f>
        <v>42308</v>
      </c>
      <c r="L27" s="15"/>
      <c r="M27" s="14">
        <f>Calendario!W42</f>
      </c>
      <c r="N27" s="15"/>
    </row>
    <row r="28" spans="1:14" s="11" customFormat="1" ht="12.75">
      <c r="A28" s="105"/>
      <c r="B28" s="106"/>
      <c r="C28" s="105"/>
      <c r="D28" s="106"/>
      <c r="E28" s="105"/>
      <c r="F28" s="106"/>
      <c r="G28" s="105"/>
      <c r="H28" s="106"/>
      <c r="I28" s="105"/>
      <c r="J28" s="106"/>
      <c r="K28" s="105"/>
      <c r="L28" s="106"/>
      <c r="M28" s="105"/>
      <c r="N28" s="106"/>
    </row>
    <row r="29" spans="1:14" s="11" customFormat="1" ht="12.7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4" s="11" customFormat="1" ht="12.75">
      <c r="A30" s="105"/>
      <c r="B30" s="106"/>
      <c r="C30" s="105"/>
      <c r="D30" s="106"/>
      <c r="E30" s="105"/>
      <c r="F30" s="106"/>
      <c r="G30" s="105"/>
      <c r="H30" s="106"/>
      <c r="I30" s="105"/>
      <c r="J30" s="106"/>
      <c r="K30" s="105"/>
      <c r="L30" s="106"/>
      <c r="M30" s="105"/>
      <c r="N30" s="106"/>
    </row>
    <row r="31" spans="1:14" s="11" customFormat="1" ht="12.75">
      <c r="A31" s="105" t="s">
        <v>4</v>
      </c>
      <c r="B31" s="106"/>
      <c r="C31" s="105" t="s">
        <v>4</v>
      </c>
      <c r="D31" s="106"/>
      <c r="E31" s="105" t="s">
        <v>4</v>
      </c>
      <c r="F31" s="106"/>
      <c r="G31" s="105" t="s">
        <v>4</v>
      </c>
      <c r="H31" s="106"/>
      <c r="I31" s="105" t="s">
        <v>4</v>
      </c>
      <c r="J31" s="106"/>
      <c r="K31" s="105" t="s">
        <v>4</v>
      </c>
      <c r="L31" s="106"/>
      <c r="M31" s="105" t="s">
        <v>4</v>
      </c>
      <c r="N31" s="106"/>
    </row>
    <row r="32" spans="1:14" s="12" customFormat="1" ht="12.75">
      <c r="A32" s="107" t="s">
        <v>4</v>
      </c>
      <c r="B32" s="108"/>
      <c r="C32" s="107" t="s">
        <v>4</v>
      </c>
      <c r="D32" s="108"/>
      <c r="E32" s="107" t="s">
        <v>4</v>
      </c>
      <c r="F32" s="108"/>
      <c r="G32" s="107" t="s">
        <v>4</v>
      </c>
      <c r="H32" s="108"/>
      <c r="I32" s="107" t="s">
        <v>4</v>
      </c>
      <c r="J32" s="108"/>
      <c r="K32" s="107" t="s">
        <v>4</v>
      </c>
      <c r="L32" s="108"/>
      <c r="M32" s="107" t="s">
        <v>4</v>
      </c>
      <c r="N32" s="108"/>
    </row>
    <row r="33" spans="1:14" ht="18">
      <c r="A33" s="14">
        <f>Calendario!Q43</f>
      </c>
      <c r="B33" s="15"/>
      <c r="C33" s="14">
        <f>Calendario!R43</f>
      </c>
      <c r="D33" s="15"/>
      <c r="E33" s="34"/>
      <c r="F33" s="6"/>
      <c r="G33" s="19"/>
      <c r="H33" s="26"/>
      <c r="I33" s="25" t="s">
        <v>14</v>
      </c>
      <c r="J33" s="19"/>
      <c r="K33" s="19"/>
      <c r="L33" s="19"/>
      <c r="M33" s="19"/>
      <c r="N33" s="26"/>
    </row>
    <row r="34" spans="1:14" ht="12.75">
      <c r="A34" s="105"/>
      <c r="B34" s="106"/>
      <c r="C34" s="105"/>
      <c r="D34" s="106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ht="12.75">
      <c r="A35" s="105"/>
      <c r="B35" s="106"/>
      <c r="C35" s="105"/>
      <c r="D35" s="106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ht="12.75">
      <c r="A36" s="105"/>
      <c r="B36" s="106"/>
      <c r="C36" s="105"/>
      <c r="D36" s="106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ht="12.75">
      <c r="A37" s="105" t="s">
        <v>4</v>
      </c>
      <c r="B37" s="106"/>
      <c r="C37" s="105" t="s">
        <v>4</v>
      </c>
      <c r="D37" s="106"/>
      <c r="E37" s="35"/>
      <c r="F37" s="13"/>
      <c r="G37" s="13"/>
      <c r="H37" s="17"/>
      <c r="I37" s="16"/>
      <c r="J37" s="13"/>
      <c r="K37" s="13"/>
      <c r="L37" s="13"/>
      <c r="M37" s="137" t="s">
        <v>3</v>
      </c>
      <c r="N37" s="138"/>
    </row>
    <row r="38" spans="1:14" ht="12.75">
      <c r="A38" s="107" t="s">
        <v>4</v>
      </c>
      <c r="B38" s="108"/>
      <c r="C38" s="133" t="s">
        <v>0</v>
      </c>
      <c r="D38" s="134"/>
      <c r="E38" s="36" t="s">
        <v>1</v>
      </c>
      <c r="F38" s="18"/>
      <c r="G38" s="18"/>
      <c r="H38" s="37" t="s">
        <v>0</v>
      </c>
      <c r="I38" s="20"/>
      <c r="J38" s="18"/>
      <c r="K38" s="135" t="s">
        <v>15</v>
      </c>
      <c r="L38" s="135"/>
      <c r="M38" s="135"/>
      <c r="N38" s="136"/>
    </row>
  </sheetData>
  <sheetProtection/>
  <mergeCells count="196">
    <mergeCell ref="M37:N37"/>
    <mergeCell ref="K38:N38"/>
    <mergeCell ref="A1:G1"/>
    <mergeCell ref="I2:J2"/>
    <mergeCell ref="K2:L2"/>
    <mergeCell ref="M2:N2"/>
    <mergeCell ref="A2:B2"/>
    <mergeCell ref="C2:D2"/>
    <mergeCell ref="E2:F2"/>
    <mergeCell ref="G2:H2"/>
    <mergeCell ref="I4:J4"/>
    <mergeCell ref="K4:L4"/>
    <mergeCell ref="M4:N4"/>
    <mergeCell ref="H1:N1"/>
    <mergeCell ref="A4:B4"/>
    <mergeCell ref="C4:D4"/>
    <mergeCell ref="E4:F4"/>
    <mergeCell ref="G4:H4"/>
    <mergeCell ref="K6:L6"/>
    <mergeCell ref="M6:N6"/>
    <mergeCell ref="A5:B5"/>
    <mergeCell ref="C5:D5"/>
    <mergeCell ref="E5:F5"/>
    <mergeCell ref="G5:H5"/>
    <mergeCell ref="I5:J5"/>
    <mergeCell ref="K5:L5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K11:L11"/>
    <mergeCell ref="M11:N11"/>
    <mergeCell ref="A10:B10"/>
    <mergeCell ref="C10:D10"/>
    <mergeCell ref="E10:F10"/>
    <mergeCell ref="G10:H10"/>
    <mergeCell ref="I10:J10"/>
    <mergeCell ref="K10:L10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K16:L16"/>
    <mergeCell ref="M16:N16"/>
    <mergeCell ref="A14:B14"/>
    <mergeCell ref="C14:D14"/>
    <mergeCell ref="E14:F14"/>
    <mergeCell ref="G14:H14"/>
    <mergeCell ref="I14:J14"/>
    <mergeCell ref="K14:L14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K20:L20"/>
    <mergeCell ref="M20:N20"/>
    <mergeCell ref="A19:B19"/>
    <mergeCell ref="C19:D19"/>
    <mergeCell ref="E19:F19"/>
    <mergeCell ref="G19:H19"/>
    <mergeCell ref="I19:J19"/>
    <mergeCell ref="K19:L19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K25:L25"/>
    <mergeCell ref="M25:N25"/>
    <mergeCell ref="A24:B24"/>
    <mergeCell ref="C24:D24"/>
    <mergeCell ref="E24:F24"/>
    <mergeCell ref="G24:H24"/>
    <mergeCell ref="I24:J24"/>
    <mergeCell ref="K24:L24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M32:N32"/>
    <mergeCell ref="A34:B34"/>
    <mergeCell ref="C34:D34"/>
    <mergeCell ref="A32:B32"/>
    <mergeCell ref="C32:D32"/>
    <mergeCell ref="E32:F32"/>
    <mergeCell ref="G32:H32"/>
    <mergeCell ref="I32:J3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">
      <c r="A1" t="s">
        <v>5</v>
      </c>
    </row>
    <row r="2" ht="12">
      <c r="A2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I6">
      <selection activeCell="I25" sqref="I25:J25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4.140625" style="0" customWidth="1"/>
    <col min="4" max="4" width="10.7109375" style="0" customWidth="1"/>
    <col min="5" max="5" width="4.140625" style="0" customWidth="1"/>
    <col min="6" max="6" width="69.8515625" style="0" customWidth="1"/>
    <col min="7" max="7" width="4.140625" style="0" customWidth="1"/>
    <col min="8" max="8" width="10.7109375" style="0" customWidth="1"/>
    <col min="9" max="9" width="4.140625" style="0" customWidth="1"/>
    <col min="10" max="10" width="73.28125" style="47" customWidth="1"/>
    <col min="11" max="11" width="4.140625" style="0" customWidth="1"/>
    <col min="12" max="12" width="10.7109375" style="0" customWidth="1"/>
    <col min="13" max="13" width="4.140625" style="0" customWidth="1"/>
    <col min="14" max="14" width="10.7109375" style="0" customWidth="1"/>
  </cols>
  <sheetData>
    <row r="1" spans="1:14" s="11" customFormat="1" ht="49.5" customHeight="1">
      <c r="A1" s="140">
        <f>IF(Calendario!$Q$4="","",Calendario!$Q$4)</f>
      </c>
      <c r="B1" s="140"/>
      <c r="C1" s="140"/>
      <c r="D1" s="140"/>
      <c r="E1" s="140"/>
      <c r="F1" s="140"/>
      <c r="G1" s="140"/>
      <c r="H1" s="139">
        <f>Calendario!A9</f>
        <v>41944</v>
      </c>
      <c r="I1" s="139"/>
      <c r="J1" s="139"/>
      <c r="K1" s="139"/>
      <c r="L1" s="139"/>
      <c r="M1" s="139"/>
      <c r="N1" s="139"/>
    </row>
    <row r="2" spans="1:14" s="11" customFormat="1" ht="15">
      <c r="A2" s="104" t="str">
        <f>INDEX({"domingo";"lunes";"martes";"mi?rcoles";"jueves";"viernes";"s?bado"},1+MOD(Calendario!$I$4+1-2,7))</f>
        <v>lunes</v>
      </c>
      <c r="B2" s="102"/>
      <c r="C2" s="102" t="str">
        <f>INDEX({"domingo";"lunes";"martes";"mi?rcoles";"jueves";"viernes";"s?bado"},1+MOD(Calendario!$I$4+2-2,7))</f>
        <v>martes</v>
      </c>
      <c r="D2" s="102"/>
      <c r="E2" s="102" t="str">
        <f>INDEX({"domingo";"lunes";"martes";"mi?rcoles";"jueves";"viernes";"s?bado"},1+MOD(Calendario!$I$4+3-2,7))</f>
        <v>miércoles</v>
      </c>
      <c r="F2" s="102"/>
      <c r="G2" s="102" t="str">
        <f>INDEX({"domingo";"lunes";"martes";"mi?rcoles";"jueves";"viernes";"s?bado"},1+MOD(Calendario!$I$4+4-2,7))</f>
        <v>jueves</v>
      </c>
      <c r="H2" s="102"/>
      <c r="I2" s="102" t="str">
        <f>INDEX({"domingo";"lunes";"martes";"mi?rcoles";"jueves";"viernes";"s?bado"},1+MOD(Calendario!$I$4+5-2,7))</f>
        <v>viernes</v>
      </c>
      <c r="J2" s="102"/>
      <c r="K2" s="102" t="str">
        <f>INDEX({"domingo";"lunes";"martes";"mi?rcoles";"jueves";"viernes";"s?bado"},1+MOD(Calendario!$I$4+6-2,7))</f>
        <v>sábado</v>
      </c>
      <c r="L2" s="102"/>
      <c r="M2" s="102" t="str">
        <f>INDEX({"domingo";"lunes";"martes";"mi?rcoles";"jueves";"viernes";"s?bado"},1+MOD(Calendario!$I$4+7-2,7))</f>
        <v>domingo</v>
      </c>
      <c r="N2" s="103"/>
    </row>
    <row r="3" spans="1:14" s="11" customFormat="1" ht="18">
      <c r="A3" s="23">
        <f>Calendario!A11</f>
      </c>
      <c r="B3" s="24"/>
      <c r="C3" s="23">
        <f>Calendario!B11</f>
      </c>
      <c r="D3" s="24"/>
      <c r="E3" s="23">
        <f>Calendario!C11</f>
      </c>
      <c r="F3" s="24"/>
      <c r="G3" s="23">
        <f>Calendario!D11</f>
      </c>
      <c r="H3" s="24"/>
      <c r="I3" s="23">
        <f>Calendario!E11</f>
      </c>
      <c r="J3" s="41"/>
      <c r="K3" s="23">
        <f>Calendario!F11</f>
        <v>41944</v>
      </c>
      <c r="L3" s="24"/>
      <c r="M3" s="23">
        <f>Calendario!G11</f>
        <v>41945</v>
      </c>
      <c r="N3" s="24"/>
    </row>
    <row r="4" spans="1:14" s="11" customFormat="1" ht="12.75">
      <c r="A4" s="105"/>
      <c r="B4" s="106"/>
      <c r="C4" s="105"/>
      <c r="D4" s="106"/>
      <c r="E4" s="105"/>
      <c r="F4" s="106"/>
      <c r="G4" s="105"/>
      <c r="H4" s="106"/>
      <c r="I4" s="105"/>
      <c r="J4" s="106"/>
      <c r="K4" s="105"/>
      <c r="L4" s="106"/>
      <c r="M4" s="105"/>
      <c r="N4" s="106"/>
    </row>
    <row r="5" spans="1:14" s="11" customFormat="1" ht="12.75">
      <c r="A5" s="105"/>
      <c r="B5" s="106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</row>
    <row r="6" spans="1:14" s="11" customFormat="1" ht="12.75">
      <c r="A6" s="105"/>
      <c r="B6" s="106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</row>
    <row r="7" spans="1:14" s="11" customFormat="1" ht="12.75">
      <c r="A7" s="105" t="s">
        <v>4</v>
      </c>
      <c r="B7" s="106"/>
      <c r="C7" s="105" t="s">
        <v>4</v>
      </c>
      <c r="D7" s="106"/>
      <c r="E7" s="105" t="s">
        <v>4</v>
      </c>
      <c r="F7" s="106"/>
      <c r="G7" s="105" t="s">
        <v>4</v>
      </c>
      <c r="H7" s="106"/>
      <c r="I7" s="105" t="s">
        <v>4</v>
      </c>
      <c r="J7" s="106"/>
      <c r="K7" s="105" t="s">
        <v>4</v>
      </c>
      <c r="L7" s="106"/>
      <c r="M7" s="105" t="s">
        <v>4</v>
      </c>
      <c r="N7" s="106"/>
    </row>
    <row r="8" spans="1:14" s="12" customFormat="1" ht="12.75">
      <c r="A8" s="107" t="s">
        <v>4</v>
      </c>
      <c r="B8" s="108"/>
      <c r="C8" s="107" t="s">
        <v>4</v>
      </c>
      <c r="D8" s="108"/>
      <c r="E8" s="107" t="s">
        <v>4</v>
      </c>
      <c r="F8" s="108"/>
      <c r="G8" s="107" t="s">
        <v>4</v>
      </c>
      <c r="H8" s="108"/>
      <c r="I8" s="107" t="s">
        <v>4</v>
      </c>
      <c r="J8" s="108"/>
      <c r="K8" s="107" t="s">
        <v>4</v>
      </c>
      <c r="L8" s="108"/>
      <c r="M8" s="107" t="s">
        <v>4</v>
      </c>
      <c r="N8" s="108"/>
    </row>
    <row r="9" spans="1:14" s="11" customFormat="1" ht="18">
      <c r="A9" s="14">
        <f>Calendario!A12</f>
        <v>41946</v>
      </c>
      <c r="B9" s="15"/>
      <c r="C9" s="14">
        <f>Calendario!B12</f>
        <v>41947</v>
      </c>
      <c r="D9" s="15"/>
      <c r="E9" s="14">
        <f>Calendario!C12</f>
        <v>41948</v>
      </c>
      <c r="F9" s="15"/>
      <c r="G9" s="14">
        <f>Calendario!D12</f>
        <v>41949</v>
      </c>
      <c r="H9" s="15"/>
      <c r="I9" s="38">
        <f>Calendario!E12</f>
        <v>41950</v>
      </c>
      <c r="J9" s="42" t="s">
        <v>28</v>
      </c>
      <c r="K9" s="14">
        <f>Calendario!F12</f>
        <v>41951</v>
      </c>
      <c r="L9" s="15"/>
      <c r="M9" s="14">
        <f>Calendario!G12</f>
        <v>41952</v>
      </c>
      <c r="N9" s="15"/>
    </row>
    <row r="10" spans="1:14" s="11" customFormat="1" ht="12.75">
      <c r="A10" s="105"/>
      <c r="B10" s="106"/>
      <c r="C10" s="105"/>
      <c r="D10" s="106"/>
      <c r="E10" s="105"/>
      <c r="F10" s="106"/>
      <c r="G10" s="105"/>
      <c r="H10" s="106"/>
      <c r="I10" s="109"/>
      <c r="J10" s="110"/>
      <c r="K10" s="105"/>
      <c r="L10" s="106"/>
      <c r="M10" s="105"/>
      <c r="N10" s="106"/>
    </row>
    <row r="11" spans="1:14" s="11" customFormat="1" ht="12.75">
      <c r="A11" s="105"/>
      <c r="B11" s="106"/>
      <c r="C11" s="105"/>
      <c r="D11" s="106"/>
      <c r="E11" s="105"/>
      <c r="F11" s="106"/>
      <c r="G11" s="105"/>
      <c r="H11" s="106"/>
      <c r="I11" s="109"/>
      <c r="J11" s="110"/>
      <c r="K11" s="105"/>
      <c r="L11" s="106"/>
      <c r="M11" s="105"/>
      <c r="N11" s="106"/>
    </row>
    <row r="12" spans="1:14" s="11" customFormat="1" ht="13.5">
      <c r="A12" s="105"/>
      <c r="B12" s="106"/>
      <c r="C12" s="105"/>
      <c r="D12" s="106"/>
      <c r="E12" s="105"/>
      <c r="F12" s="106"/>
      <c r="G12" s="105"/>
      <c r="H12" s="106"/>
      <c r="I12" s="111" t="s">
        <v>20</v>
      </c>
      <c r="J12" s="112"/>
      <c r="K12" s="105"/>
      <c r="L12" s="106"/>
      <c r="M12" s="105"/>
      <c r="N12" s="106"/>
    </row>
    <row r="13" spans="1:14" s="11" customFormat="1" ht="12.75">
      <c r="A13" s="105" t="s">
        <v>4</v>
      </c>
      <c r="B13" s="106"/>
      <c r="C13" s="105" t="s">
        <v>4</v>
      </c>
      <c r="D13" s="106"/>
      <c r="E13" s="105" t="s">
        <v>4</v>
      </c>
      <c r="F13" s="106"/>
      <c r="G13" s="105" t="s">
        <v>4</v>
      </c>
      <c r="H13" s="106"/>
      <c r="I13" s="113" t="s">
        <v>18</v>
      </c>
      <c r="J13" s="114"/>
      <c r="K13" s="105" t="s">
        <v>4</v>
      </c>
      <c r="L13" s="106"/>
      <c r="M13" s="105" t="s">
        <v>4</v>
      </c>
      <c r="N13" s="106"/>
    </row>
    <row r="14" spans="1:14" s="12" customFormat="1" ht="12.75">
      <c r="A14" s="107" t="s">
        <v>4</v>
      </c>
      <c r="B14" s="108"/>
      <c r="C14" s="107" t="s">
        <v>4</v>
      </c>
      <c r="D14" s="108"/>
      <c r="E14" s="107" t="s">
        <v>4</v>
      </c>
      <c r="F14" s="108"/>
      <c r="G14" s="107" t="s">
        <v>4</v>
      </c>
      <c r="H14" s="108"/>
      <c r="I14" s="115" t="s">
        <v>19</v>
      </c>
      <c r="J14" s="116"/>
      <c r="K14" s="107" t="s">
        <v>4</v>
      </c>
      <c r="L14" s="108"/>
      <c r="M14" s="107" t="s">
        <v>4</v>
      </c>
      <c r="N14" s="108"/>
    </row>
    <row r="15" spans="1:14" s="11" customFormat="1" ht="18">
      <c r="A15" s="14">
        <f>Calendario!A13</f>
        <v>41953</v>
      </c>
      <c r="B15" s="15"/>
      <c r="C15" s="14">
        <f>Calendario!B13</f>
        <v>41954</v>
      </c>
      <c r="D15" s="15"/>
      <c r="E15" s="14">
        <f>Calendario!C13</f>
        <v>41955</v>
      </c>
      <c r="F15" s="15"/>
      <c r="G15" s="14">
        <f>Calendario!D13</f>
        <v>41956</v>
      </c>
      <c r="H15" s="15"/>
      <c r="I15" s="38">
        <f>Calendario!E13</f>
        <v>41957</v>
      </c>
      <c r="J15" s="42" t="s">
        <v>28</v>
      </c>
      <c r="K15" s="14">
        <f>Calendario!F13</f>
        <v>41958</v>
      </c>
      <c r="L15" s="15"/>
      <c r="M15" s="14">
        <f>Calendario!G13</f>
        <v>41959</v>
      </c>
      <c r="N15" s="15"/>
    </row>
    <row r="16" spans="1:14" s="11" customFormat="1" ht="12.75">
      <c r="A16" s="105"/>
      <c r="B16" s="106"/>
      <c r="C16" s="105"/>
      <c r="D16" s="106"/>
      <c r="E16" s="105"/>
      <c r="F16" s="106"/>
      <c r="G16" s="105"/>
      <c r="H16" s="106"/>
      <c r="I16" s="119" t="s">
        <v>21</v>
      </c>
      <c r="J16" s="120"/>
      <c r="K16" s="105"/>
      <c r="L16" s="106"/>
      <c r="M16" s="105"/>
      <c r="N16" s="106"/>
    </row>
    <row r="17" spans="1:14" s="11" customFormat="1" ht="12.75">
      <c r="A17" s="105"/>
      <c r="B17" s="106"/>
      <c r="C17" s="105"/>
      <c r="D17" s="106"/>
      <c r="E17" s="105"/>
      <c r="F17" s="106"/>
      <c r="G17" s="105"/>
      <c r="H17" s="106"/>
      <c r="I17" s="117" t="s">
        <v>22</v>
      </c>
      <c r="J17" s="118"/>
      <c r="K17" s="105"/>
      <c r="L17" s="106"/>
      <c r="M17" s="105"/>
      <c r="N17" s="106"/>
    </row>
    <row r="18" spans="1:14" s="11" customFormat="1" ht="12.75">
      <c r="A18" s="105"/>
      <c r="B18" s="106"/>
      <c r="C18" s="105"/>
      <c r="D18" s="106"/>
      <c r="E18" s="105"/>
      <c r="F18" s="106"/>
      <c r="G18" s="105"/>
      <c r="H18" s="106"/>
      <c r="I18" s="109"/>
      <c r="J18" s="110"/>
      <c r="K18" s="105"/>
      <c r="L18" s="106"/>
      <c r="M18" s="105"/>
      <c r="N18" s="106"/>
    </row>
    <row r="19" spans="1:14" s="11" customFormat="1" ht="12.75">
      <c r="A19" s="105" t="s">
        <v>4</v>
      </c>
      <c r="B19" s="106"/>
      <c r="C19" s="105" t="s">
        <v>4</v>
      </c>
      <c r="D19" s="106"/>
      <c r="E19" s="105" t="s">
        <v>4</v>
      </c>
      <c r="F19" s="106"/>
      <c r="G19" s="105" t="s">
        <v>4</v>
      </c>
      <c r="H19" s="106"/>
      <c r="I19" s="109" t="s">
        <v>23</v>
      </c>
      <c r="J19" s="110"/>
      <c r="K19" s="105" t="s">
        <v>4</v>
      </c>
      <c r="L19" s="106"/>
      <c r="M19" s="105" t="s">
        <v>4</v>
      </c>
      <c r="N19" s="106"/>
    </row>
    <row r="20" spans="1:14" s="12" customFormat="1" ht="12.75">
      <c r="A20" s="107" t="s">
        <v>4</v>
      </c>
      <c r="B20" s="108"/>
      <c r="C20" s="107" t="s">
        <v>4</v>
      </c>
      <c r="D20" s="108"/>
      <c r="E20" s="107" t="s">
        <v>4</v>
      </c>
      <c r="F20" s="108"/>
      <c r="G20" s="107" t="s">
        <v>4</v>
      </c>
      <c r="H20" s="108"/>
      <c r="I20" s="115" t="s">
        <v>24</v>
      </c>
      <c r="J20" s="116"/>
      <c r="K20" s="107" t="s">
        <v>4</v>
      </c>
      <c r="L20" s="108"/>
      <c r="M20" s="107" t="s">
        <v>4</v>
      </c>
      <c r="N20" s="108"/>
    </row>
    <row r="21" spans="1:14" s="11" customFormat="1" ht="18">
      <c r="A21" s="14">
        <f>Calendario!A14</f>
        <v>41960</v>
      </c>
      <c r="B21" s="15"/>
      <c r="C21" s="14">
        <f>Calendario!B14</f>
        <v>41961</v>
      </c>
      <c r="D21" s="15"/>
      <c r="E21" s="38" t="str">
        <f>Calendario!A19</f>
        <v>lu</v>
      </c>
      <c r="F21" s="42" t="s">
        <v>28</v>
      </c>
      <c r="G21" s="14">
        <f>Calendario!D14</f>
        <v>41963</v>
      </c>
      <c r="H21" s="15"/>
      <c r="I21" s="39">
        <f>Calendario!E14</f>
        <v>41964</v>
      </c>
      <c r="J21" s="43"/>
      <c r="K21" s="14">
        <f>Calendario!F14</f>
        <v>41965</v>
      </c>
      <c r="L21" s="15"/>
      <c r="M21" s="14">
        <f>Calendario!G14</f>
        <v>41966</v>
      </c>
      <c r="N21" s="15"/>
    </row>
    <row r="22" spans="1:14" s="11" customFormat="1" ht="15">
      <c r="A22" s="105"/>
      <c r="B22" s="106"/>
      <c r="C22" s="105"/>
      <c r="D22" s="106"/>
      <c r="E22" s="119" t="s">
        <v>34</v>
      </c>
      <c r="F22" s="120"/>
      <c r="G22" s="105"/>
      <c r="H22" s="106"/>
      <c r="I22" s="121" t="s">
        <v>25</v>
      </c>
      <c r="J22" s="122"/>
      <c r="K22" s="105"/>
      <c r="L22" s="106"/>
      <c r="M22" s="105"/>
      <c r="N22" s="106"/>
    </row>
    <row r="23" spans="1:14" s="11" customFormat="1" ht="15">
      <c r="A23" s="105"/>
      <c r="B23" s="106"/>
      <c r="C23" s="105"/>
      <c r="D23" s="106"/>
      <c r="E23" s="117" t="s">
        <v>33</v>
      </c>
      <c r="F23" s="118"/>
      <c r="G23" s="105"/>
      <c r="H23" s="106"/>
      <c r="I23" s="123" t="s">
        <v>32</v>
      </c>
      <c r="J23" s="124"/>
      <c r="K23" s="105"/>
      <c r="L23" s="106"/>
      <c r="M23" s="105"/>
      <c r="N23" s="106"/>
    </row>
    <row r="24" spans="1:14" s="11" customFormat="1" ht="12.75">
      <c r="A24" s="105"/>
      <c r="B24" s="106"/>
      <c r="C24" s="105"/>
      <c r="D24" s="106"/>
      <c r="E24" s="109"/>
      <c r="F24" s="110"/>
      <c r="G24" s="105"/>
      <c r="H24" s="106"/>
      <c r="I24" s="125"/>
      <c r="J24" s="126"/>
      <c r="K24" s="105"/>
      <c r="L24" s="106"/>
      <c r="M24" s="105"/>
      <c r="N24" s="106"/>
    </row>
    <row r="25" spans="1:14" s="11" customFormat="1" ht="12.75">
      <c r="A25" s="105" t="s">
        <v>4</v>
      </c>
      <c r="B25" s="106"/>
      <c r="C25" s="105" t="s">
        <v>4</v>
      </c>
      <c r="D25" s="106"/>
      <c r="E25" s="109" t="s">
        <v>23</v>
      </c>
      <c r="F25" s="110"/>
      <c r="G25" s="105" t="s">
        <v>4</v>
      </c>
      <c r="H25" s="106"/>
      <c r="I25" s="125" t="s">
        <v>4</v>
      </c>
      <c r="J25" s="126"/>
      <c r="K25" s="105" t="s">
        <v>4</v>
      </c>
      <c r="L25" s="106"/>
      <c r="M25" s="105" t="s">
        <v>4</v>
      </c>
      <c r="N25" s="106"/>
    </row>
    <row r="26" spans="1:14" s="12" customFormat="1" ht="12.75">
      <c r="A26" s="107" t="s">
        <v>4</v>
      </c>
      <c r="B26" s="108"/>
      <c r="C26" s="107" t="s">
        <v>4</v>
      </c>
      <c r="D26" s="108"/>
      <c r="E26" s="115" t="s">
        <v>24</v>
      </c>
      <c r="F26" s="116"/>
      <c r="G26" s="107" t="s">
        <v>4</v>
      </c>
      <c r="H26" s="108"/>
      <c r="I26" s="127" t="s">
        <v>4</v>
      </c>
      <c r="J26" s="128"/>
      <c r="K26" s="107" t="s">
        <v>4</v>
      </c>
      <c r="L26" s="108"/>
      <c r="M26" s="107" t="s">
        <v>4</v>
      </c>
      <c r="N26" s="108"/>
    </row>
    <row r="27" spans="1:14" s="11" customFormat="1" ht="18">
      <c r="A27" s="14">
        <f>Calendario!A15</f>
        <v>41967</v>
      </c>
      <c r="B27" s="15"/>
      <c r="C27" s="14">
        <f>Calendario!B15</f>
        <v>41968</v>
      </c>
      <c r="D27" s="15"/>
      <c r="E27" s="14">
        <f>Calendario!C15</f>
        <v>41969</v>
      </c>
      <c r="F27" s="15"/>
      <c r="G27" s="14">
        <f>Calendario!D15</f>
        <v>41970</v>
      </c>
      <c r="H27" s="15"/>
      <c r="I27" s="40">
        <f>Calendario!E15</f>
        <v>41971</v>
      </c>
      <c r="J27" s="48" t="s">
        <v>29</v>
      </c>
      <c r="K27" s="14">
        <f>Calendario!F15</f>
        <v>41972</v>
      </c>
      <c r="L27" s="15"/>
      <c r="M27" s="14">
        <f>Calendario!G15</f>
        <v>41973</v>
      </c>
      <c r="N27" s="15"/>
    </row>
    <row r="28" spans="1:14" s="11" customFormat="1" ht="12.75">
      <c r="A28" s="105"/>
      <c r="B28" s="106"/>
      <c r="C28" s="105"/>
      <c r="D28" s="106"/>
      <c r="E28" s="105"/>
      <c r="F28" s="106"/>
      <c r="G28" s="105"/>
      <c r="H28" s="106"/>
      <c r="I28" s="129" t="s">
        <v>26</v>
      </c>
      <c r="J28" s="130"/>
      <c r="K28" s="105"/>
      <c r="L28" s="106"/>
      <c r="M28" s="105"/>
      <c r="N28" s="106"/>
    </row>
    <row r="29" spans="1:14" s="11" customFormat="1" ht="12.75">
      <c r="A29" s="105"/>
      <c r="B29" s="106"/>
      <c r="C29" s="105"/>
      <c r="D29" s="106"/>
      <c r="E29" s="105"/>
      <c r="F29" s="106"/>
      <c r="G29" s="105"/>
      <c r="H29" s="106"/>
      <c r="I29" s="131" t="s">
        <v>27</v>
      </c>
      <c r="J29" s="132"/>
      <c r="K29" s="105"/>
      <c r="L29" s="106"/>
      <c r="M29" s="105"/>
      <c r="N29" s="106"/>
    </row>
    <row r="30" spans="1:14" s="11" customFormat="1" ht="12.75">
      <c r="A30" s="105"/>
      <c r="B30" s="106"/>
      <c r="C30" s="105"/>
      <c r="D30" s="106"/>
      <c r="E30" s="105"/>
      <c r="F30" s="106"/>
      <c r="G30" s="105"/>
      <c r="H30" s="106"/>
      <c r="I30" s="129" t="s">
        <v>30</v>
      </c>
      <c r="J30" s="130"/>
      <c r="K30" s="105"/>
      <c r="L30" s="106"/>
      <c r="M30" s="105"/>
      <c r="N30" s="106"/>
    </row>
    <row r="31" spans="1:14" s="11" customFormat="1" ht="12.75">
      <c r="A31" s="105" t="s">
        <v>4</v>
      </c>
      <c r="B31" s="106"/>
      <c r="C31" s="105" t="s">
        <v>4</v>
      </c>
      <c r="D31" s="106"/>
      <c r="E31" s="105" t="s">
        <v>4</v>
      </c>
      <c r="F31" s="106"/>
      <c r="G31" s="105" t="s">
        <v>4</v>
      </c>
      <c r="H31" s="106"/>
      <c r="I31" s="131" t="s">
        <v>31</v>
      </c>
      <c r="J31" s="132"/>
      <c r="K31" s="105" t="s">
        <v>4</v>
      </c>
      <c r="L31" s="106"/>
      <c r="M31" s="105" t="s">
        <v>4</v>
      </c>
      <c r="N31" s="106"/>
    </row>
    <row r="32" spans="1:14" s="12" customFormat="1" ht="12.75">
      <c r="A32" s="107" t="s">
        <v>4</v>
      </c>
      <c r="B32" s="108"/>
      <c r="C32" s="107" t="s">
        <v>4</v>
      </c>
      <c r="D32" s="108"/>
      <c r="E32" s="107" t="s">
        <v>4</v>
      </c>
      <c r="F32" s="108"/>
      <c r="G32" s="107" t="s">
        <v>4</v>
      </c>
      <c r="H32" s="108"/>
      <c r="I32" s="141" t="s">
        <v>4</v>
      </c>
      <c r="J32" s="142"/>
      <c r="K32" s="107" t="s">
        <v>4</v>
      </c>
      <c r="L32" s="108"/>
      <c r="M32" s="107" t="s">
        <v>4</v>
      </c>
      <c r="N32" s="108"/>
    </row>
    <row r="33" spans="1:14" ht="18">
      <c r="A33" s="14">
        <f>Calendario!A16</f>
      </c>
      <c r="B33" s="15"/>
      <c r="C33" s="14">
        <f>Calendario!B16</f>
      </c>
      <c r="D33" s="15"/>
      <c r="E33" s="34"/>
      <c r="F33" s="6"/>
      <c r="G33" s="19"/>
      <c r="H33" s="26"/>
      <c r="I33" s="25" t="s">
        <v>14</v>
      </c>
      <c r="J33" s="44"/>
      <c r="K33" s="19"/>
      <c r="L33" s="19"/>
      <c r="M33" s="19"/>
      <c r="N33" s="26"/>
    </row>
    <row r="34" spans="1:14" ht="15">
      <c r="A34" s="105"/>
      <c r="B34" s="106"/>
      <c r="C34" s="105"/>
      <c r="D34" s="106"/>
      <c r="E34" s="35"/>
      <c r="F34" s="13"/>
      <c r="G34" s="13"/>
      <c r="H34" s="17"/>
      <c r="I34" s="16"/>
      <c r="J34" s="45"/>
      <c r="K34" s="13"/>
      <c r="L34" s="13"/>
      <c r="M34" s="13"/>
      <c r="N34" s="17"/>
    </row>
    <row r="35" spans="1:14" ht="15">
      <c r="A35" s="105"/>
      <c r="B35" s="106"/>
      <c r="C35" s="105"/>
      <c r="D35" s="106"/>
      <c r="E35" s="35"/>
      <c r="F35" s="13"/>
      <c r="G35" s="13"/>
      <c r="H35" s="17"/>
      <c r="I35" s="16"/>
      <c r="J35" s="45"/>
      <c r="K35" s="13"/>
      <c r="L35" s="13"/>
      <c r="M35" s="13"/>
      <c r="N35" s="17"/>
    </row>
    <row r="36" spans="1:14" ht="15">
      <c r="A36" s="105"/>
      <c r="B36" s="106"/>
      <c r="C36" s="105"/>
      <c r="D36" s="106"/>
      <c r="E36" s="35"/>
      <c r="F36" s="13"/>
      <c r="G36" s="13"/>
      <c r="H36" s="17"/>
      <c r="I36" s="16"/>
      <c r="J36" s="45"/>
      <c r="K36" s="13"/>
      <c r="L36" s="13"/>
      <c r="M36" s="13"/>
      <c r="N36" s="17"/>
    </row>
    <row r="37" spans="1:14" ht="15">
      <c r="A37" s="105" t="s">
        <v>4</v>
      </c>
      <c r="B37" s="106"/>
      <c r="C37" s="105" t="s">
        <v>4</v>
      </c>
      <c r="D37" s="106"/>
      <c r="E37" s="35"/>
      <c r="F37" s="13"/>
      <c r="G37" s="13"/>
      <c r="H37" s="17"/>
      <c r="I37" s="16"/>
      <c r="J37" s="45"/>
      <c r="K37" s="13"/>
      <c r="L37" s="13"/>
      <c r="M37" s="137" t="s">
        <v>3</v>
      </c>
      <c r="N37" s="138"/>
    </row>
    <row r="38" spans="1:14" ht="15">
      <c r="A38" s="107" t="s">
        <v>4</v>
      </c>
      <c r="B38" s="108"/>
      <c r="C38" s="133" t="s">
        <v>0</v>
      </c>
      <c r="D38" s="134"/>
      <c r="E38" s="36" t="s">
        <v>1</v>
      </c>
      <c r="F38" s="18"/>
      <c r="G38" s="18"/>
      <c r="H38" s="37" t="s">
        <v>0</v>
      </c>
      <c r="I38" s="20"/>
      <c r="J38" s="46"/>
      <c r="K38" s="135" t="s">
        <v>15</v>
      </c>
      <c r="L38" s="135"/>
      <c r="M38" s="135"/>
      <c r="N38" s="136"/>
    </row>
  </sheetData>
  <sheetProtection/>
  <mergeCells count="196">
    <mergeCell ref="K38:N38"/>
    <mergeCell ref="M37:N37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0:B30"/>
    <mergeCell ref="E32:F32"/>
    <mergeCell ref="G32:H32"/>
    <mergeCell ref="I30:J30"/>
    <mergeCell ref="C30:D30"/>
    <mergeCell ref="E30:F30"/>
    <mergeCell ref="G30:H30"/>
    <mergeCell ref="M29:N29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29:B29"/>
    <mergeCell ref="C29:D29"/>
    <mergeCell ref="E29:F29"/>
    <mergeCell ref="G29:H29"/>
    <mergeCell ref="I29:J29"/>
    <mergeCell ref="K29:L29"/>
    <mergeCell ref="K25:L25"/>
    <mergeCell ref="E25:F25"/>
    <mergeCell ref="G25:H25"/>
    <mergeCell ref="I28:J28"/>
    <mergeCell ref="K28:L28"/>
    <mergeCell ref="M28:N28"/>
    <mergeCell ref="C25:D25"/>
    <mergeCell ref="A28:B28"/>
    <mergeCell ref="C28:D28"/>
    <mergeCell ref="E28:F28"/>
    <mergeCell ref="G28:H28"/>
    <mergeCell ref="I25:J25"/>
    <mergeCell ref="M24:N24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A24:B24"/>
    <mergeCell ref="C24:D24"/>
    <mergeCell ref="E24:F24"/>
    <mergeCell ref="G24:H24"/>
    <mergeCell ref="I24:J24"/>
    <mergeCell ref="K24:L24"/>
    <mergeCell ref="K20:L20"/>
    <mergeCell ref="E20:F20"/>
    <mergeCell ref="G20:H20"/>
    <mergeCell ref="I23:J23"/>
    <mergeCell ref="K23:L23"/>
    <mergeCell ref="M23:N23"/>
    <mergeCell ref="C20:D20"/>
    <mergeCell ref="A23:B23"/>
    <mergeCell ref="C23:D23"/>
    <mergeCell ref="E23:F23"/>
    <mergeCell ref="G23:H23"/>
    <mergeCell ref="I20:J20"/>
    <mergeCell ref="M19:N19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A19:B19"/>
    <mergeCell ref="C19:D19"/>
    <mergeCell ref="E19:F19"/>
    <mergeCell ref="G19:H19"/>
    <mergeCell ref="I19:J19"/>
    <mergeCell ref="K19:L19"/>
    <mergeCell ref="K16:L16"/>
    <mergeCell ref="E16:F16"/>
    <mergeCell ref="G16:H16"/>
    <mergeCell ref="I18:J18"/>
    <mergeCell ref="K18:L18"/>
    <mergeCell ref="M18:N18"/>
    <mergeCell ref="C16:D16"/>
    <mergeCell ref="A18:B18"/>
    <mergeCell ref="C18:D18"/>
    <mergeCell ref="E18:F18"/>
    <mergeCell ref="G18:H18"/>
    <mergeCell ref="I16:J16"/>
    <mergeCell ref="M14:N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A14:B14"/>
    <mergeCell ref="C14:D14"/>
    <mergeCell ref="E14:F14"/>
    <mergeCell ref="G14:H14"/>
    <mergeCell ref="I14:J14"/>
    <mergeCell ref="K14:L14"/>
    <mergeCell ref="K11:L11"/>
    <mergeCell ref="E11:F11"/>
    <mergeCell ref="G11:H11"/>
    <mergeCell ref="I13:J13"/>
    <mergeCell ref="K13:L13"/>
    <mergeCell ref="M13:N13"/>
    <mergeCell ref="C11:D11"/>
    <mergeCell ref="A13:B13"/>
    <mergeCell ref="C13:D13"/>
    <mergeCell ref="E13:F13"/>
    <mergeCell ref="G13:H13"/>
    <mergeCell ref="I11:J11"/>
    <mergeCell ref="M10:N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A10:B10"/>
    <mergeCell ref="C10:D10"/>
    <mergeCell ref="E10:F10"/>
    <mergeCell ref="G10:H10"/>
    <mergeCell ref="I10:J10"/>
    <mergeCell ref="K10:L10"/>
    <mergeCell ref="K6:L6"/>
    <mergeCell ref="E6:F6"/>
    <mergeCell ref="G6:H6"/>
    <mergeCell ref="I8:J8"/>
    <mergeCell ref="K8:L8"/>
    <mergeCell ref="M8:N8"/>
    <mergeCell ref="C6:D6"/>
    <mergeCell ref="A8:B8"/>
    <mergeCell ref="C8:D8"/>
    <mergeCell ref="E8:F8"/>
    <mergeCell ref="G8:H8"/>
    <mergeCell ref="I6:J6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K2:L2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3">
      <selection activeCell="I11" sqref="I11:J11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4.140625" style="0" customWidth="1"/>
    <col min="4" max="4" width="10.7109375" style="0" customWidth="1"/>
    <col min="5" max="5" width="4.140625" style="0" customWidth="1"/>
    <col min="6" max="6" width="10.7109375" style="0" customWidth="1"/>
    <col min="7" max="7" width="4.140625" style="0" customWidth="1"/>
    <col min="8" max="8" width="10.7109375" style="0" customWidth="1"/>
    <col min="9" max="9" width="4.140625" style="0" customWidth="1"/>
    <col min="10" max="10" width="72.7109375" style="49" customWidth="1"/>
    <col min="11" max="11" width="4.140625" style="0" customWidth="1"/>
    <col min="12" max="12" width="10.7109375" style="0" customWidth="1"/>
    <col min="13" max="13" width="4.140625" style="0" customWidth="1"/>
    <col min="14" max="14" width="10.7109375" style="0" customWidth="1"/>
  </cols>
  <sheetData>
    <row r="1" spans="1:14" s="11" customFormat="1" ht="49.5" customHeight="1">
      <c r="A1" s="140">
        <f>IF(Calendario!$Q$4="","",Calendario!$Q$4)</f>
      </c>
      <c r="B1" s="140"/>
      <c r="C1" s="140"/>
      <c r="D1" s="140"/>
      <c r="E1" s="140"/>
      <c r="F1" s="140"/>
      <c r="G1" s="140"/>
      <c r="H1" s="139">
        <f>Calendario!I9</f>
        <v>41974</v>
      </c>
      <c r="I1" s="139"/>
      <c r="J1" s="139"/>
      <c r="K1" s="139"/>
      <c r="L1" s="139"/>
      <c r="M1" s="139"/>
      <c r="N1" s="139"/>
    </row>
    <row r="2" spans="1:14" s="11" customFormat="1" ht="15">
      <c r="A2" s="104" t="str">
        <f>'1-noviembre'!A2:B2</f>
        <v>lunes</v>
      </c>
      <c r="B2" s="102"/>
      <c r="C2" s="102" t="str">
        <f>'1-noviembre'!C2:D2</f>
        <v>martes</v>
      </c>
      <c r="D2" s="102"/>
      <c r="E2" s="102" t="str">
        <f>'1-noviembre'!E2:F2</f>
        <v>miércoles</v>
      </c>
      <c r="F2" s="102"/>
      <c r="G2" s="102" t="str">
        <f>'1-noviembre'!G2:H2</f>
        <v>jueves</v>
      </c>
      <c r="H2" s="102"/>
      <c r="I2" s="102" t="str">
        <f>'1-noviembre'!I2:J2</f>
        <v>viernes</v>
      </c>
      <c r="J2" s="102"/>
      <c r="K2" s="102" t="str">
        <f>'1-noviembre'!K2:L2</f>
        <v>sábado</v>
      </c>
      <c r="L2" s="102"/>
      <c r="M2" s="102" t="str">
        <f>'1-noviembre'!M2:N2</f>
        <v>domingo</v>
      </c>
      <c r="N2" s="103"/>
    </row>
    <row r="3" spans="1:14" s="11" customFormat="1" ht="18">
      <c r="A3" s="23">
        <f>Calendario!I11</f>
        <v>41974</v>
      </c>
      <c r="B3" s="24"/>
      <c r="C3" s="23">
        <f>Calendario!J11</f>
        <v>41975</v>
      </c>
      <c r="D3" s="24"/>
      <c r="E3" s="23">
        <f>Calendario!K11</f>
        <v>41976</v>
      </c>
      <c r="F3" s="24"/>
      <c r="G3" s="23">
        <f>Calendario!L11</f>
        <v>41977</v>
      </c>
      <c r="H3" s="24"/>
      <c r="I3" s="58">
        <f>Calendario!M11</f>
        <v>41978</v>
      </c>
      <c r="J3" s="59"/>
      <c r="K3" s="23">
        <f>Calendario!N11</f>
        <v>41979</v>
      </c>
      <c r="L3" s="24"/>
      <c r="M3" s="23">
        <f>Calendario!O11</f>
        <v>41980</v>
      </c>
      <c r="N3" s="24"/>
    </row>
    <row r="4" spans="1:14" s="11" customFormat="1" ht="12.75">
      <c r="A4" s="105"/>
      <c r="B4" s="106"/>
      <c r="C4" s="105"/>
      <c r="D4" s="106"/>
      <c r="E4" s="105"/>
      <c r="F4" s="106"/>
      <c r="G4" s="105"/>
      <c r="H4" s="106"/>
      <c r="I4" s="145"/>
      <c r="J4" s="146"/>
      <c r="K4" s="105"/>
      <c r="L4" s="106"/>
      <c r="M4" s="105"/>
      <c r="N4" s="106"/>
    </row>
    <row r="5" spans="1:14" s="11" customFormat="1" ht="12.75">
      <c r="A5" s="105"/>
      <c r="B5" s="106"/>
      <c r="C5" s="105"/>
      <c r="D5" s="106"/>
      <c r="E5" s="105"/>
      <c r="F5" s="106"/>
      <c r="G5" s="105"/>
      <c r="H5" s="106"/>
      <c r="I5" s="145"/>
      <c r="J5" s="146"/>
      <c r="K5" s="105"/>
      <c r="L5" s="106"/>
      <c r="M5" s="105"/>
      <c r="N5" s="106"/>
    </row>
    <row r="6" spans="1:14" s="11" customFormat="1" ht="18">
      <c r="A6" s="105"/>
      <c r="B6" s="106"/>
      <c r="C6" s="105"/>
      <c r="D6" s="106"/>
      <c r="E6" s="105"/>
      <c r="F6" s="106"/>
      <c r="G6" s="105"/>
      <c r="H6" s="106"/>
      <c r="I6" s="157" t="s">
        <v>35</v>
      </c>
      <c r="J6" s="158"/>
      <c r="K6" s="105"/>
      <c r="L6" s="106"/>
      <c r="M6" s="105"/>
      <c r="N6" s="106"/>
    </row>
    <row r="7" spans="1:14" s="11" customFormat="1" ht="12.75">
      <c r="A7" s="105" t="s">
        <v>4</v>
      </c>
      <c r="B7" s="106"/>
      <c r="C7" s="105" t="s">
        <v>4</v>
      </c>
      <c r="D7" s="106"/>
      <c r="E7" s="105" t="s">
        <v>4</v>
      </c>
      <c r="F7" s="106"/>
      <c r="G7" s="105" t="s">
        <v>4</v>
      </c>
      <c r="H7" s="106"/>
      <c r="I7" s="145" t="s">
        <v>4</v>
      </c>
      <c r="J7" s="146"/>
      <c r="K7" s="105" t="s">
        <v>4</v>
      </c>
      <c r="L7" s="106"/>
      <c r="M7" s="105" t="s">
        <v>4</v>
      </c>
      <c r="N7" s="106"/>
    </row>
    <row r="8" spans="1:14" s="12" customFormat="1" ht="12.75">
      <c r="A8" s="107" t="s">
        <v>4</v>
      </c>
      <c r="B8" s="108"/>
      <c r="C8" s="107" t="s">
        <v>4</v>
      </c>
      <c r="D8" s="108"/>
      <c r="E8" s="107" t="s">
        <v>4</v>
      </c>
      <c r="F8" s="108"/>
      <c r="G8" s="107" t="s">
        <v>4</v>
      </c>
      <c r="H8" s="108"/>
      <c r="I8" s="143" t="s">
        <v>4</v>
      </c>
      <c r="J8" s="144"/>
      <c r="K8" s="107" t="s">
        <v>4</v>
      </c>
      <c r="L8" s="108"/>
      <c r="M8" s="107" t="s">
        <v>4</v>
      </c>
      <c r="N8" s="108"/>
    </row>
    <row r="9" spans="1:14" s="11" customFormat="1" ht="18">
      <c r="A9" s="58">
        <f>Calendario!I12</f>
        <v>41981</v>
      </c>
      <c r="B9" s="60"/>
      <c r="C9" s="23">
        <f>Calendario!J12</f>
        <v>41982</v>
      </c>
      <c r="D9" s="24"/>
      <c r="E9" s="23">
        <f>Calendario!K12</f>
        <v>41983</v>
      </c>
      <c r="F9" s="24"/>
      <c r="G9" s="23">
        <f>Calendario!L12</f>
        <v>41984</v>
      </c>
      <c r="H9" s="24"/>
      <c r="I9" s="69">
        <v>12</v>
      </c>
      <c r="J9" s="48" t="s">
        <v>29</v>
      </c>
      <c r="K9" s="23">
        <f>Calendario!N12</f>
        <v>41986</v>
      </c>
      <c r="L9" s="24"/>
      <c r="M9" s="23">
        <f>Calendario!O12</f>
        <v>41987</v>
      </c>
      <c r="N9" s="24"/>
    </row>
    <row r="10" spans="1:14" s="11" customFormat="1" ht="15">
      <c r="A10" s="145"/>
      <c r="B10" s="146"/>
      <c r="C10" s="105"/>
      <c r="D10" s="106"/>
      <c r="E10" s="105"/>
      <c r="F10" s="106"/>
      <c r="G10" s="105"/>
      <c r="H10" s="106"/>
      <c r="I10" s="151" t="s">
        <v>64</v>
      </c>
      <c r="J10" s="152"/>
      <c r="K10" s="105"/>
      <c r="L10" s="106"/>
      <c r="M10" s="105"/>
      <c r="N10" s="106"/>
    </row>
    <row r="11" spans="1:14" s="11" customFormat="1" ht="15">
      <c r="A11" s="145"/>
      <c r="B11" s="146"/>
      <c r="C11" s="105"/>
      <c r="D11" s="106"/>
      <c r="E11" s="105"/>
      <c r="F11" s="106"/>
      <c r="G11" s="105"/>
      <c r="H11" s="106"/>
      <c r="I11" s="153" t="s">
        <v>36</v>
      </c>
      <c r="J11" s="154"/>
      <c r="K11" s="105"/>
      <c r="L11" s="106"/>
      <c r="M11" s="105"/>
      <c r="N11" s="106"/>
    </row>
    <row r="12" spans="1:14" s="11" customFormat="1" ht="18">
      <c r="A12" s="157" t="s">
        <v>35</v>
      </c>
      <c r="B12" s="158"/>
      <c r="C12" s="105"/>
      <c r="D12" s="106"/>
      <c r="E12" s="105"/>
      <c r="F12" s="106"/>
      <c r="G12" s="105"/>
      <c r="H12" s="106"/>
      <c r="I12" s="151" t="s">
        <v>65</v>
      </c>
      <c r="J12" s="152"/>
      <c r="K12" s="105"/>
      <c r="L12" s="106"/>
      <c r="M12" s="105"/>
      <c r="N12" s="106"/>
    </row>
    <row r="13" spans="1:14" s="11" customFormat="1" ht="15">
      <c r="A13" s="145" t="s">
        <v>4</v>
      </c>
      <c r="B13" s="146"/>
      <c r="C13" s="105" t="s">
        <v>4</v>
      </c>
      <c r="D13" s="106"/>
      <c r="E13" s="105" t="s">
        <v>4</v>
      </c>
      <c r="F13" s="106"/>
      <c r="G13" s="105" t="s">
        <v>4</v>
      </c>
      <c r="H13" s="106"/>
      <c r="I13" s="153" t="s">
        <v>66</v>
      </c>
      <c r="J13" s="154"/>
      <c r="K13" s="105" t="s">
        <v>4</v>
      </c>
      <c r="L13" s="106"/>
      <c r="M13" s="105" t="s">
        <v>4</v>
      </c>
      <c r="N13" s="106"/>
    </row>
    <row r="14" spans="1:14" s="12" customFormat="1" ht="15">
      <c r="A14" s="143" t="s">
        <v>4</v>
      </c>
      <c r="B14" s="144"/>
      <c r="C14" s="107" t="s">
        <v>4</v>
      </c>
      <c r="D14" s="108"/>
      <c r="E14" s="107" t="s">
        <v>4</v>
      </c>
      <c r="F14" s="108"/>
      <c r="G14" s="107" t="s">
        <v>4</v>
      </c>
      <c r="H14" s="108"/>
      <c r="I14" s="155" t="s">
        <v>4</v>
      </c>
      <c r="J14" s="156"/>
      <c r="K14" s="107" t="s">
        <v>4</v>
      </c>
      <c r="L14" s="108"/>
      <c r="M14" s="107" t="s">
        <v>4</v>
      </c>
      <c r="N14" s="108"/>
    </row>
    <row r="15" spans="1:14" s="11" customFormat="1" ht="18">
      <c r="A15" s="23">
        <f>Calendario!I13</f>
        <v>41988</v>
      </c>
      <c r="B15" s="24"/>
      <c r="C15" s="23">
        <f>Calendario!J13</f>
        <v>41989</v>
      </c>
      <c r="D15" s="24"/>
      <c r="E15" s="23">
        <f>Calendario!K13</f>
        <v>41990</v>
      </c>
      <c r="F15" s="24"/>
      <c r="G15" s="23">
        <f>Calendario!L13</f>
        <v>41991</v>
      </c>
      <c r="H15" s="24"/>
      <c r="I15" s="72">
        <v>19</v>
      </c>
      <c r="K15" s="23">
        <f>Calendario!N13</f>
        <v>41993</v>
      </c>
      <c r="L15" s="24"/>
      <c r="M15" s="23">
        <f>Calendario!O13</f>
        <v>41994</v>
      </c>
      <c r="N15" s="24"/>
    </row>
    <row r="16" spans="1:14" s="11" customFormat="1" ht="12.75">
      <c r="A16" s="105"/>
      <c r="B16" s="106"/>
      <c r="C16" s="105"/>
      <c r="D16" s="106"/>
      <c r="E16" s="105"/>
      <c r="F16" s="106"/>
      <c r="G16" s="105"/>
      <c r="H16" s="106"/>
      <c r="K16" s="105"/>
      <c r="L16" s="106"/>
      <c r="M16" s="105"/>
      <c r="N16" s="106"/>
    </row>
    <row r="17" spans="1:14" s="11" customFormat="1" ht="12.75">
      <c r="A17" s="105"/>
      <c r="B17" s="106"/>
      <c r="C17" s="105"/>
      <c r="D17" s="106"/>
      <c r="E17" s="105"/>
      <c r="F17" s="106"/>
      <c r="G17" s="105"/>
      <c r="H17" s="106"/>
      <c r="K17" s="105"/>
      <c r="L17" s="106"/>
      <c r="M17" s="105"/>
      <c r="N17" s="106"/>
    </row>
    <row r="18" spans="1:14" s="11" customFormat="1" ht="12.75">
      <c r="A18" s="105"/>
      <c r="B18" s="106"/>
      <c r="C18" s="105"/>
      <c r="D18" s="106"/>
      <c r="E18" s="105"/>
      <c r="F18" s="106"/>
      <c r="G18" s="105"/>
      <c r="H18" s="106"/>
      <c r="K18" s="105"/>
      <c r="L18" s="106"/>
      <c r="M18" s="105"/>
      <c r="N18" s="106"/>
    </row>
    <row r="19" spans="1:14" s="11" customFormat="1" ht="12.75">
      <c r="A19" s="105" t="s">
        <v>4</v>
      </c>
      <c r="B19" s="106"/>
      <c r="C19" s="105" t="s">
        <v>4</v>
      </c>
      <c r="D19" s="106"/>
      <c r="E19" s="105" t="s">
        <v>4</v>
      </c>
      <c r="F19" s="106"/>
      <c r="G19" s="105" t="s">
        <v>4</v>
      </c>
      <c r="H19" s="106"/>
      <c r="K19" s="105" t="s">
        <v>4</v>
      </c>
      <c r="L19" s="106"/>
      <c r="M19" s="105" t="s">
        <v>4</v>
      </c>
      <c r="N19" s="106"/>
    </row>
    <row r="20" spans="1:14" s="12" customFormat="1" ht="12.75">
      <c r="A20" s="107" t="s">
        <v>4</v>
      </c>
      <c r="B20" s="108"/>
      <c r="C20" s="107" t="s">
        <v>4</v>
      </c>
      <c r="D20" s="108"/>
      <c r="E20" s="107" t="s">
        <v>4</v>
      </c>
      <c r="F20" s="108"/>
      <c r="G20" s="107" t="s">
        <v>4</v>
      </c>
      <c r="H20" s="108"/>
      <c r="I20" s="57"/>
      <c r="J20" s="56"/>
      <c r="K20" s="107" t="s">
        <v>4</v>
      </c>
      <c r="L20" s="108"/>
      <c r="M20" s="107" t="s">
        <v>4</v>
      </c>
      <c r="N20" s="108"/>
    </row>
    <row r="21" spans="1:14" s="11" customFormat="1" ht="18">
      <c r="A21" s="58">
        <f>Calendario!I14</f>
        <v>41995</v>
      </c>
      <c r="B21" s="60"/>
      <c r="C21" s="58">
        <f>Calendario!J14</f>
        <v>41996</v>
      </c>
      <c r="D21" s="60"/>
      <c r="E21" s="58">
        <f>Calendario!K14</f>
        <v>41997</v>
      </c>
      <c r="F21" s="60"/>
      <c r="G21" s="58">
        <f>Calendario!L14</f>
        <v>41998</v>
      </c>
      <c r="H21" s="60"/>
      <c r="I21" s="58">
        <f>Calendario!M14</f>
        <v>41999</v>
      </c>
      <c r="J21" s="62"/>
      <c r="K21" s="58">
        <f>Calendario!N14</f>
        <v>42000</v>
      </c>
      <c r="L21" s="60"/>
      <c r="M21" s="58">
        <f>Calendario!O14</f>
        <v>42001</v>
      </c>
      <c r="N21" s="60"/>
    </row>
    <row r="22" spans="1:14" s="11" customFormat="1" ht="15">
      <c r="A22" s="145"/>
      <c r="B22" s="146"/>
      <c r="C22" s="145"/>
      <c r="D22" s="146"/>
      <c r="E22" s="145"/>
      <c r="F22" s="146"/>
      <c r="G22" s="145"/>
      <c r="H22" s="146"/>
      <c r="I22" s="147"/>
      <c r="J22" s="148"/>
      <c r="K22" s="145"/>
      <c r="L22" s="146"/>
      <c r="M22" s="145"/>
      <c r="N22" s="146"/>
    </row>
    <row r="23" spans="1:14" s="11" customFormat="1" ht="15">
      <c r="A23" s="145"/>
      <c r="B23" s="146"/>
      <c r="C23" s="145"/>
      <c r="D23" s="146"/>
      <c r="E23" s="145"/>
      <c r="F23" s="146"/>
      <c r="G23" s="145"/>
      <c r="H23" s="146"/>
      <c r="I23" s="147"/>
      <c r="J23" s="148"/>
      <c r="K23" s="145"/>
      <c r="L23" s="146"/>
      <c r="M23" s="145"/>
      <c r="N23" s="146"/>
    </row>
    <row r="24" spans="1:14" s="11" customFormat="1" ht="15">
      <c r="A24" s="145"/>
      <c r="B24" s="146"/>
      <c r="C24" s="145"/>
      <c r="D24" s="146"/>
      <c r="E24" s="145"/>
      <c r="F24" s="146"/>
      <c r="G24" s="145"/>
      <c r="H24" s="146"/>
      <c r="I24" s="147" t="s">
        <v>37</v>
      </c>
      <c r="J24" s="148"/>
      <c r="K24" s="145"/>
      <c r="L24" s="146"/>
      <c r="M24" s="145"/>
      <c r="N24" s="146"/>
    </row>
    <row r="25" spans="1:14" s="11" customFormat="1" ht="15">
      <c r="A25" s="145" t="s">
        <v>4</v>
      </c>
      <c r="B25" s="146"/>
      <c r="C25" s="145" t="s">
        <v>4</v>
      </c>
      <c r="D25" s="146"/>
      <c r="E25" s="145" t="s">
        <v>4</v>
      </c>
      <c r="F25" s="146"/>
      <c r="G25" s="145" t="s">
        <v>4</v>
      </c>
      <c r="H25" s="146"/>
      <c r="I25" s="147" t="s">
        <v>4</v>
      </c>
      <c r="J25" s="148"/>
      <c r="K25" s="145" t="s">
        <v>4</v>
      </c>
      <c r="L25" s="146"/>
      <c r="M25" s="145" t="s">
        <v>4</v>
      </c>
      <c r="N25" s="146"/>
    </row>
    <row r="26" spans="1:14" s="12" customFormat="1" ht="15">
      <c r="A26" s="143" t="s">
        <v>4</v>
      </c>
      <c r="B26" s="144"/>
      <c r="C26" s="143" t="s">
        <v>4</v>
      </c>
      <c r="D26" s="144"/>
      <c r="E26" s="143" t="s">
        <v>4</v>
      </c>
      <c r="F26" s="144"/>
      <c r="G26" s="143" t="s">
        <v>4</v>
      </c>
      <c r="H26" s="144"/>
      <c r="I26" s="149" t="s">
        <v>4</v>
      </c>
      <c r="J26" s="150"/>
      <c r="K26" s="143" t="s">
        <v>4</v>
      </c>
      <c r="L26" s="144"/>
      <c r="M26" s="143" t="s">
        <v>4</v>
      </c>
      <c r="N26" s="144"/>
    </row>
    <row r="27" spans="1:14" s="11" customFormat="1" ht="18">
      <c r="A27" s="58">
        <f>Calendario!I15</f>
        <v>42002</v>
      </c>
      <c r="B27" s="60"/>
      <c r="C27" s="58">
        <f>Calendario!J15</f>
        <v>42003</v>
      </c>
      <c r="D27" s="60"/>
      <c r="E27" s="58">
        <f>Calendario!K15</f>
        <v>42004</v>
      </c>
      <c r="F27" s="60"/>
      <c r="G27" s="58">
        <f>Calendario!L15</f>
      </c>
      <c r="H27" s="60"/>
      <c r="I27" s="61">
        <f>Calendario!M15</f>
      </c>
      <c r="J27" s="62"/>
      <c r="K27" s="58">
        <f>Calendario!N15</f>
      </c>
      <c r="L27" s="60"/>
      <c r="M27" s="58">
        <f>Calendario!O15</f>
      </c>
      <c r="N27" s="60"/>
    </row>
    <row r="28" spans="1:14" s="11" customFormat="1" ht="15">
      <c r="A28" s="145"/>
      <c r="B28" s="146"/>
      <c r="C28" s="145"/>
      <c r="D28" s="146"/>
      <c r="E28" s="145"/>
      <c r="F28" s="146"/>
      <c r="G28" s="145"/>
      <c r="H28" s="146"/>
      <c r="I28" s="147"/>
      <c r="J28" s="148"/>
      <c r="K28" s="145"/>
      <c r="L28" s="146"/>
      <c r="M28" s="145"/>
      <c r="N28" s="146"/>
    </row>
    <row r="29" spans="1:14" s="11" customFormat="1" ht="15">
      <c r="A29" s="145"/>
      <c r="B29" s="146"/>
      <c r="C29" s="145"/>
      <c r="D29" s="146"/>
      <c r="E29" s="145"/>
      <c r="F29" s="146"/>
      <c r="G29" s="145"/>
      <c r="H29" s="146"/>
      <c r="I29" s="147" t="s">
        <v>37</v>
      </c>
      <c r="J29" s="148"/>
      <c r="K29" s="145"/>
      <c r="L29" s="146"/>
      <c r="M29" s="145"/>
      <c r="N29" s="146"/>
    </row>
    <row r="30" spans="1:14" s="11" customFormat="1" ht="15">
      <c r="A30" s="145"/>
      <c r="B30" s="146"/>
      <c r="C30" s="145"/>
      <c r="D30" s="146"/>
      <c r="E30" s="145"/>
      <c r="F30" s="146"/>
      <c r="G30" s="145"/>
      <c r="H30" s="146"/>
      <c r="I30" s="147"/>
      <c r="J30" s="148"/>
      <c r="K30" s="145"/>
      <c r="L30" s="146"/>
      <c r="M30" s="145"/>
      <c r="N30" s="146"/>
    </row>
    <row r="31" spans="1:14" s="11" customFormat="1" ht="15">
      <c r="A31" s="145" t="s">
        <v>4</v>
      </c>
      <c r="B31" s="146"/>
      <c r="C31" s="145" t="s">
        <v>4</v>
      </c>
      <c r="D31" s="146"/>
      <c r="E31" s="145" t="s">
        <v>4</v>
      </c>
      <c r="F31" s="146"/>
      <c r="G31" s="145" t="s">
        <v>4</v>
      </c>
      <c r="H31" s="146"/>
      <c r="I31" s="147" t="s">
        <v>4</v>
      </c>
      <c r="J31" s="148"/>
      <c r="K31" s="145" t="s">
        <v>4</v>
      </c>
      <c r="L31" s="146"/>
      <c r="M31" s="145" t="s">
        <v>4</v>
      </c>
      <c r="N31" s="146"/>
    </row>
    <row r="32" spans="1:14" s="12" customFormat="1" ht="15">
      <c r="A32" s="143" t="s">
        <v>4</v>
      </c>
      <c r="B32" s="144"/>
      <c r="C32" s="143" t="s">
        <v>4</v>
      </c>
      <c r="D32" s="144"/>
      <c r="E32" s="143" t="s">
        <v>4</v>
      </c>
      <c r="F32" s="144"/>
      <c r="G32" s="143" t="s">
        <v>4</v>
      </c>
      <c r="H32" s="144"/>
      <c r="I32" s="149" t="s">
        <v>4</v>
      </c>
      <c r="J32" s="150"/>
      <c r="K32" s="143" t="s">
        <v>4</v>
      </c>
      <c r="L32" s="144"/>
      <c r="M32" s="143" t="s">
        <v>4</v>
      </c>
      <c r="N32" s="144"/>
    </row>
    <row r="33" spans="1:14" ht="18">
      <c r="A33" s="23">
        <f>Calendario!I16</f>
      </c>
      <c r="B33" s="24"/>
      <c r="C33" s="23">
        <f>Calendario!J16</f>
      </c>
      <c r="D33" s="24"/>
      <c r="E33" s="34"/>
      <c r="F33" s="6"/>
      <c r="G33" s="19"/>
      <c r="H33" s="26"/>
      <c r="I33" s="53" t="s">
        <v>14</v>
      </c>
      <c r="J33" s="50"/>
      <c r="K33" s="19"/>
      <c r="L33" s="19"/>
      <c r="M33" s="19"/>
      <c r="N33" s="26"/>
    </row>
    <row r="34" spans="1:14" ht="15.75">
      <c r="A34" s="105"/>
      <c r="B34" s="106"/>
      <c r="C34" s="105"/>
      <c r="D34" s="106"/>
      <c r="E34" s="35"/>
      <c r="F34" s="13"/>
      <c r="G34" s="13"/>
      <c r="H34" s="17"/>
      <c r="I34" s="54"/>
      <c r="J34" s="51"/>
      <c r="K34" s="13"/>
      <c r="L34" s="13"/>
      <c r="M34" s="13"/>
      <c r="N34" s="17"/>
    </row>
    <row r="35" spans="1:14" ht="15.75">
      <c r="A35" s="105"/>
      <c r="B35" s="106"/>
      <c r="C35" s="105"/>
      <c r="D35" s="106"/>
      <c r="E35" s="35"/>
      <c r="F35" s="13"/>
      <c r="G35" s="13"/>
      <c r="H35" s="17"/>
      <c r="I35" s="54"/>
      <c r="J35" s="51"/>
      <c r="K35" s="13"/>
      <c r="L35" s="13"/>
      <c r="M35" s="13"/>
      <c r="N35" s="17"/>
    </row>
    <row r="36" spans="1:14" ht="15.75">
      <c r="A36" s="105"/>
      <c r="B36" s="106"/>
      <c r="C36" s="105"/>
      <c r="D36" s="106"/>
      <c r="E36" s="35"/>
      <c r="F36" s="13"/>
      <c r="G36" s="13"/>
      <c r="H36" s="17"/>
      <c r="I36" s="54"/>
      <c r="J36" s="51"/>
      <c r="K36" s="13"/>
      <c r="L36" s="13"/>
      <c r="M36" s="13"/>
      <c r="N36" s="17"/>
    </row>
    <row r="37" spans="1:14" ht="15.75">
      <c r="A37" s="105" t="s">
        <v>4</v>
      </c>
      <c r="B37" s="106"/>
      <c r="C37" s="105" t="s">
        <v>4</v>
      </c>
      <c r="D37" s="106"/>
      <c r="E37" s="35"/>
      <c r="F37" s="13"/>
      <c r="G37" s="13"/>
      <c r="H37" s="17"/>
      <c r="I37" s="54"/>
      <c r="J37" s="51"/>
      <c r="K37" s="13"/>
      <c r="L37" s="13"/>
      <c r="M37" s="137" t="s">
        <v>3</v>
      </c>
      <c r="N37" s="138"/>
    </row>
    <row r="38" spans="1:14" ht="15">
      <c r="A38" s="107" t="s">
        <v>4</v>
      </c>
      <c r="B38" s="108"/>
      <c r="C38" s="133" t="s">
        <v>0</v>
      </c>
      <c r="D38" s="134"/>
      <c r="E38" s="36" t="s">
        <v>1</v>
      </c>
      <c r="F38" s="18"/>
      <c r="G38" s="18"/>
      <c r="H38" s="37" t="s">
        <v>0</v>
      </c>
      <c r="I38" s="55"/>
      <c r="J38" s="52"/>
      <c r="K38" s="135" t="s">
        <v>15</v>
      </c>
      <c r="L38" s="135"/>
      <c r="M38" s="135"/>
      <c r="N38" s="136"/>
    </row>
    <row r="39" ht="12.75">
      <c r="I39" s="49"/>
    </row>
  </sheetData>
  <sheetProtection/>
  <mergeCells count="191">
    <mergeCell ref="H1:N1"/>
    <mergeCell ref="K38:N38"/>
    <mergeCell ref="I2:J2"/>
    <mergeCell ref="K2:L2"/>
    <mergeCell ref="M2:N2"/>
    <mergeCell ref="I4:J4"/>
    <mergeCell ref="K4:L4"/>
    <mergeCell ref="M4:N4"/>
    <mergeCell ref="I5:J5"/>
    <mergeCell ref="K5:L5"/>
    <mergeCell ref="M5:N5"/>
    <mergeCell ref="A4:B4"/>
    <mergeCell ref="C4:D4"/>
    <mergeCell ref="E4:F4"/>
    <mergeCell ref="G4:H4"/>
    <mergeCell ref="A1:G1"/>
    <mergeCell ref="A2:B2"/>
    <mergeCell ref="C2:D2"/>
    <mergeCell ref="E2:F2"/>
    <mergeCell ref="G2:H2"/>
    <mergeCell ref="A5:B5"/>
    <mergeCell ref="C5:D5"/>
    <mergeCell ref="E5:F5"/>
    <mergeCell ref="G5:H5"/>
    <mergeCell ref="E7:F7"/>
    <mergeCell ref="G7:H7"/>
    <mergeCell ref="A6:B6"/>
    <mergeCell ref="C6:D6"/>
    <mergeCell ref="E6:F6"/>
    <mergeCell ref="G6:H6"/>
    <mergeCell ref="I6:J6"/>
    <mergeCell ref="M7:N7"/>
    <mergeCell ref="M6:N6"/>
    <mergeCell ref="I7:J7"/>
    <mergeCell ref="K7:L7"/>
    <mergeCell ref="K6:L6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A12:B12"/>
    <mergeCell ref="K11:L11"/>
    <mergeCell ref="M11:N11"/>
    <mergeCell ref="A10:B10"/>
    <mergeCell ref="C10:D10"/>
    <mergeCell ref="E10:F10"/>
    <mergeCell ref="G10:H10"/>
    <mergeCell ref="K10:L10"/>
    <mergeCell ref="I10:J10"/>
    <mergeCell ref="I11:J11"/>
    <mergeCell ref="M13:N13"/>
    <mergeCell ref="E12:F12"/>
    <mergeCell ref="G12:H12"/>
    <mergeCell ref="K12:L12"/>
    <mergeCell ref="M10:N10"/>
    <mergeCell ref="A11:B11"/>
    <mergeCell ref="C11:D11"/>
    <mergeCell ref="E11:F11"/>
    <mergeCell ref="G11:H11"/>
    <mergeCell ref="M12:N12"/>
    <mergeCell ref="A14:B14"/>
    <mergeCell ref="C14:D14"/>
    <mergeCell ref="E14:F14"/>
    <mergeCell ref="G14:H14"/>
    <mergeCell ref="K14:L14"/>
    <mergeCell ref="A13:B13"/>
    <mergeCell ref="C13:D13"/>
    <mergeCell ref="E13:F13"/>
    <mergeCell ref="G13:H13"/>
    <mergeCell ref="K13:L13"/>
    <mergeCell ref="K17:L17"/>
    <mergeCell ref="M14:N14"/>
    <mergeCell ref="A16:B16"/>
    <mergeCell ref="C16:D16"/>
    <mergeCell ref="E16:F16"/>
    <mergeCell ref="G16:H16"/>
    <mergeCell ref="M17:N17"/>
    <mergeCell ref="E17:F17"/>
    <mergeCell ref="G17:H17"/>
    <mergeCell ref="M16:N16"/>
    <mergeCell ref="C12:D12"/>
    <mergeCell ref="K16:L16"/>
    <mergeCell ref="A18:B18"/>
    <mergeCell ref="C18:D18"/>
    <mergeCell ref="E18:F18"/>
    <mergeCell ref="G18:H18"/>
    <mergeCell ref="I12:J12"/>
    <mergeCell ref="K18:L18"/>
    <mergeCell ref="I13:J13"/>
    <mergeCell ref="I14:J14"/>
    <mergeCell ref="M18:N18"/>
    <mergeCell ref="A17:B17"/>
    <mergeCell ref="C17:D17"/>
    <mergeCell ref="K20:L20"/>
    <mergeCell ref="M20:N20"/>
    <mergeCell ref="A19:B19"/>
    <mergeCell ref="C19:D19"/>
    <mergeCell ref="E19:F19"/>
    <mergeCell ref="G19:H19"/>
    <mergeCell ref="K19:L19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M22:N22"/>
    <mergeCell ref="A23:B23"/>
    <mergeCell ref="C23:D23"/>
    <mergeCell ref="E23:F23"/>
    <mergeCell ref="G23:H23"/>
    <mergeCell ref="I23:J23"/>
    <mergeCell ref="K23:L23"/>
    <mergeCell ref="A25:B25"/>
    <mergeCell ref="C25:D25"/>
    <mergeCell ref="M23:N23"/>
    <mergeCell ref="A22:B22"/>
    <mergeCell ref="C22:D22"/>
    <mergeCell ref="K25:L25"/>
    <mergeCell ref="M25:N25"/>
    <mergeCell ref="A24:B24"/>
    <mergeCell ref="C24:D24"/>
    <mergeCell ref="E24:F24"/>
    <mergeCell ref="M26:N26"/>
    <mergeCell ref="K24:L24"/>
    <mergeCell ref="E26:F26"/>
    <mergeCell ref="G26:H26"/>
    <mergeCell ref="I26:J26"/>
    <mergeCell ref="K26:L26"/>
    <mergeCell ref="M24:N24"/>
    <mergeCell ref="G24:H24"/>
    <mergeCell ref="I24:J24"/>
    <mergeCell ref="E25:F25"/>
    <mergeCell ref="A26:B26"/>
    <mergeCell ref="C26:D26"/>
    <mergeCell ref="C28:D28"/>
    <mergeCell ref="E28:F28"/>
    <mergeCell ref="G28:H28"/>
    <mergeCell ref="I28:J28"/>
    <mergeCell ref="A28:B28"/>
    <mergeCell ref="E29:F29"/>
    <mergeCell ref="G29:H29"/>
    <mergeCell ref="K28:L28"/>
    <mergeCell ref="I29:J29"/>
    <mergeCell ref="K29:L29"/>
    <mergeCell ref="G25:H25"/>
    <mergeCell ref="I25:J25"/>
    <mergeCell ref="M28:N28"/>
    <mergeCell ref="I30:J30"/>
    <mergeCell ref="A31:B31"/>
    <mergeCell ref="C31:D31"/>
    <mergeCell ref="E31:F31"/>
    <mergeCell ref="G31:H31"/>
    <mergeCell ref="K30:L30"/>
    <mergeCell ref="M29:N29"/>
    <mergeCell ref="A29:B29"/>
    <mergeCell ref="C29:D29"/>
    <mergeCell ref="A38:B38"/>
    <mergeCell ref="C38:D38"/>
    <mergeCell ref="A35:B35"/>
    <mergeCell ref="C35:D35"/>
    <mergeCell ref="A36:B36"/>
    <mergeCell ref="I31:J31"/>
    <mergeCell ref="E32:F32"/>
    <mergeCell ref="G32:H32"/>
    <mergeCell ref="I32:J32"/>
    <mergeCell ref="A37:B37"/>
    <mergeCell ref="M30:N30"/>
    <mergeCell ref="A30:B30"/>
    <mergeCell ref="C30:D30"/>
    <mergeCell ref="E30:F30"/>
    <mergeCell ref="G30:H30"/>
    <mergeCell ref="K31:L31"/>
    <mergeCell ref="M31:N31"/>
    <mergeCell ref="C37:D37"/>
    <mergeCell ref="C36:D36"/>
    <mergeCell ref="M37:N37"/>
    <mergeCell ref="K32:L32"/>
    <mergeCell ref="M32:N32"/>
    <mergeCell ref="A34:B34"/>
    <mergeCell ref="C34:D34"/>
    <mergeCell ref="A32:B32"/>
    <mergeCell ref="C32:D3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E4">
      <selection activeCell="J15" sqref="I15:J20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4.140625" style="0" customWidth="1"/>
    <col min="4" max="4" width="10.7109375" style="0" customWidth="1"/>
    <col min="5" max="5" width="4.140625" style="0" customWidth="1"/>
    <col min="6" max="6" width="10.7109375" style="0" customWidth="1"/>
    <col min="7" max="7" width="4.140625" style="0" customWidth="1"/>
    <col min="8" max="8" width="10.7109375" style="0" customWidth="1"/>
    <col min="9" max="9" width="4.140625" style="0" customWidth="1"/>
    <col min="10" max="10" width="70.7109375" style="0" customWidth="1"/>
    <col min="11" max="11" width="4.140625" style="0" customWidth="1"/>
    <col min="12" max="12" width="10.7109375" style="0" customWidth="1"/>
    <col min="13" max="13" width="4.140625" style="0" customWidth="1"/>
    <col min="14" max="14" width="10.7109375" style="0" customWidth="1"/>
  </cols>
  <sheetData>
    <row r="1" spans="1:14" s="11" customFormat="1" ht="49.5" customHeight="1">
      <c r="A1" s="180">
        <f>IF(Calendario!$Q$4="","",Calendario!$Q$4)</f>
      </c>
      <c r="B1" s="180"/>
      <c r="C1" s="180"/>
      <c r="D1" s="180"/>
      <c r="E1" s="180"/>
      <c r="F1" s="180"/>
      <c r="G1" s="180"/>
      <c r="H1" s="179">
        <f>Calendario!Q9</f>
        <v>42005</v>
      </c>
      <c r="I1" s="179"/>
      <c r="J1" s="179"/>
      <c r="K1" s="179"/>
      <c r="L1" s="179"/>
      <c r="M1" s="179"/>
      <c r="N1" s="179"/>
    </row>
    <row r="2" spans="1:14" s="11" customFormat="1" ht="15">
      <c r="A2" s="104" t="str">
        <f>'1-noviembre'!A2:B2</f>
        <v>lunes</v>
      </c>
      <c r="B2" s="102"/>
      <c r="C2" s="102" t="str">
        <f>'1-noviembre'!C2:D2</f>
        <v>martes</v>
      </c>
      <c r="D2" s="102"/>
      <c r="E2" s="102" t="str">
        <f>'1-noviembre'!E2:F2</f>
        <v>miércoles</v>
      </c>
      <c r="F2" s="102"/>
      <c r="G2" s="102" t="str">
        <f>'1-noviembre'!G2:H2</f>
        <v>jueves</v>
      </c>
      <c r="H2" s="102"/>
      <c r="I2" s="102" t="str">
        <f>'1-noviembre'!I2:J2</f>
        <v>viernes</v>
      </c>
      <c r="J2" s="102"/>
      <c r="K2" s="102" t="str">
        <f>'1-noviembre'!K2:L2</f>
        <v>sábado</v>
      </c>
      <c r="L2" s="102"/>
      <c r="M2" s="102" t="str">
        <f>'1-noviembre'!M2:N2</f>
        <v>domingo</v>
      </c>
      <c r="N2" s="103"/>
    </row>
    <row r="3" spans="1:14" s="11" customFormat="1" ht="18">
      <c r="A3" s="14">
        <f>Calendario!Q11</f>
      </c>
      <c r="B3" s="15"/>
      <c r="C3" s="14">
        <f>Calendario!R11</f>
      </c>
      <c r="D3" s="15"/>
      <c r="E3" s="14">
        <f>Calendario!S11</f>
      </c>
      <c r="F3" s="15"/>
      <c r="G3" s="63">
        <f>Calendario!T11</f>
        <v>42005</v>
      </c>
      <c r="H3" s="64"/>
      <c r="I3" s="63">
        <f>Calendario!U11</f>
        <v>42006</v>
      </c>
      <c r="J3" s="64"/>
      <c r="K3" s="63">
        <f>Calendario!V11</f>
        <v>42007</v>
      </c>
      <c r="L3" s="64"/>
      <c r="M3" s="63">
        <f>Calendario!W11</f>
        <v>42008</v>
      </c>
      <c r="N3" s="64"/>
    </row>
    <row r="4" spans="1:14" s="11" customFormat="1" ht="12.75">
      <c r="A4" s="105"/>
      <c r="B4" s="106"/>
      <c r="C4" s="105"/>
      <c r="D4" s="106"/>
      <c r="E4" s="105"/>
      <c r="F4" s="106"/>
      <c r="G4" s="145"/>
      <c r="H4" s="146"/>
      <c r="I4" s="145"/>
      <c r="J4" s="146"/>
      <c r="K4" s="145"/>
      <c r="L4" s="146"/>
      <c r="M4" s="145"/>
      <c r="N4" s="146"/>
    </row>
    <row r="5" spans="1:14" s="11" customFormat="1" ht="15">
      <c r="A5" s="105"/>
      <c r="B5" s="106"/>
      <c r="C5" s="105"/>
      <c r="D5" s="106"/>
      <c r="E5" s="105"/>
      <c r="F5" s="106"/>
      <c r="G5" s="145"/>
      <c r="H5" s="146"/>
      <c r="I5" s="147" t="s">
        <v>37</v>
      </c>
      <c r="J5" s="148"/>
      <c r="K5" s="145"/>
      <c r="L5" s="146"/>
      <c r="M5" s="145"/>
      <c r="N5" s="146"/>
    </row>
    <row r="6" spans="1:14" s="11" customFormat="1" ht="12.75">
      <c r="A6" s="105"/>
      <c r="B6" s="106"/>
      <c r="C6" s="105"/>
      <c r="D6" s="106"/>
      <c r="E6" s="105"/>
      <c r="F6" s="106"/>
      <c r="G6" s="145"/>
      <c r="H6" s="146"/>
      <c r="I6" s="145"/>
      <c r="J6" s="146"/>
      <c r="K6" s="145"/>
      <c r="L6" s="146"/>
      <c r="M6" s="145"/>
      <c r="N6" s="146"/>
    </row>
    <row r="7" spans="1:14" s="11" customFormat="1" ht="12.75">
      <c r="A7" s="105" t="s">
        <v>4</v>
      </c>
      <c r="B7" s="106"/>
      <c r="C7" s="105" t="s">
        <v>4</v>
      </c>
      <c r="D7" s="106"/>
      <c r="E7" s="105" t="s">
        <v>4</v>
      </c>
      <c r="F7" s="106"/>
      <c r="G7" s="145" t="s">
        <v>4</v>
      </c>
      <c r="H7" s="146"/>
      <c r="I7" s="145" t="s">
        <v>4</v>
      </c>
      <c r="J7" s="146"/>
      <c r="K7" s="145" t="s">
        <v>4</v>
      </c>
      <c r="L7" s="146"/>
      <c r="M7" s="145" t="s">
        <v>4</v>
      </c>
      <c r="N7" s="146"/>
    </row>
    <row r="8" spans="1:14" s="12" customFormat="1" ht="12.75">
      <c r="A8" s="107" t="s">
        <v>4</v>
      </c>
      <c r="B8" s="108"/>
      <c r="C8" s="107" t="s">
        <v>4</v>
      </c>
      <c r="D8" s="108"/>
      <c r="E8" s="107" t="s">
        <v>4</v>
      </c>
      <c r="F8" s="108"/>
      <c r="G8" s="143" t="s">
        <v>4</v>
      </c>
      <c r="H8" s="144"/>
      <c r="I8" s="143" t="s">
        <v>4</v>
      </c>
      <c r="J8" s="144"/>
      <c r="K8" s="143" t="s">
        <v>4</v>
      </c>
      <c r="L8" s="144"/>
      <c r="M8" s="143" t="s">
        <v>4</v>
      </c>
      <c r="N8" s="144"/>
    </row>
    <row r="9" spans="1:14" s="11" customFormat="1" ht="18">
      <c r="A9" s="63">
        <f>Calendario!Q12</f>
        <v>42009</v>
      </c>
      <c r="B9" s="64"/>
      <c r="C9" s="63">
        <f>Calendario!R12</f>
        <v>42010</v>
      </c>
      <c r="D9" s="64"/>
      <c r="E9" s="63">
        <f>Calendario!S12</f>
        <v>42011</v>
      </c>
      <c r="F9" s="64"/>
      <c r="G9" s="14">
        <f>Calendario!T12</f>
        <v>42012</v>
      </c>
      <c r="H9" s="15"/>
      <c r="I9" s="38">
        <v>9</v>
      </c>
      <c r="J9" s="42" t="s">
        <v>28</v>
      </c>
      <c r="K9" s="14">
        <f>Calendario!V12</f>
        <v>42014</v>
      </c>
      <c r="L9" s="15"/>
      <c r="M9" s="14">
        <f>Calendario!W12</f>
        <v>42015</v>
      </c>
      <c r="N9" s="15"/>
    </row>
    <row r="10" spans="1:14" s="11" customFormat="1" ht="12.75">
      <c r="A10" s="145"/>
      <c r="B10" s="146"/>
      <c r="C10" s="145"/>
      <c r="D10" s="146"/>
      <c r="E10" s="145"/>
      <c r="F10" s="146"/>
      <c r="G10" s="105"/>
      <c r="H10" s="106"/>
      <c r="I10" s="70"/>
      <c r="J10" s="70"/>
      <c r="K10" s="105"/>
      <c r="L10" s="106"/>
      <c r="M10" s="105"/>
      <c r="N10" s="106"/>
    </row>
    <row r="11" spans="1:14" s="11" customFormat="1" ht="15.75">
      <c r="A11" s="145"/>
      <c r="B11" s="146"/>
      <c r="C11" s="145"/>
      <c r="D11" s="146"/>
      <c r="E11" s="145"/>
      <c r="F11" s="146"/>
      <c r="G11" s="105"/>
      <c r="H11" s="106"/>
      <c r="I11" s="161" t="s">
        <v>67</v>
      </c>
      <c r="J11" s="162"/>
      <c r="K11" s="105"/>
      <c r="L11" s="106"/>
      <c r="M11" s="105"/>
      <c r="N11" s="106"/>
    </row>
    <row r="12" spans="1:14" s="11" customFormat="1" ht="15">
      <c r="A12" s="145"/>
      <c r="B12" s="146"/>
      <c r="C12" s="145"/>
      <c r="D12" s="146"/>
      <c r="E12" s="145"/>
      <c r="F12" s="146"/>
      <c r="G12" s="105"/>
      <c r="H12" s="106"/>
      <c r="I12" s="159"/>
      <c r="J12" s="160"/>
      <c r="K12" s="105"/>
      <c r="L12" s="106"/>
      <c r="M12" s="105"/>
      <c r="N12" s="106"/>
    </row>
    <row r="13" spans="1:14" s="11" customFormat="1" ht="15">
      <c r="A13" s="145" t="s">
        <v>4</v>
      </c>
      <c r="B13" s="146"/>
      <c r="C13" s="145" t="s">
        <v>4</v>
      </c>
      <c r="D13" s="146"/>
      <c r="E13" s="145" t="s">
        <v>4</v>
      </c>
      <c r="F13" s="146"/>
      <c r="G13" s="105" t="s">
        <v>4</v>
      </c>
      <c r="H13" s="106"/>
      <c r="I13" s="163" t="s">
        <v>68</v>
      </c>
      <c r="J13" s="164"/>
      <c r="K13" s="105" t="s">
        <v>4</v>
      </c>
      <c r="L13" s="106"/>
      <c r="M13" s="105" t="s">
        <v>4</v>
      </c>
      <c r="N13" s="106"/>
    </row>
    <row r="14" spans="1:14" s="12" customFormat="1" ht="15">
      <c r="A14" s="143" t="s">
        <v>4</v>
      </c>
      <c r="B14" s="144"/>
      <c r="C14" s="143" t="s">
        <v>4</v>
      </c>
      <c r="D14" s="144"/>
      <c r="E14" s="143" t="s">
        <v>4</v>
      </c>
      <c r="F14" s="144"/>
      <c r="G14" s="107" t="s">
        <v>4</v>
      </c>
      <c r="H14" s="108"/>
      <c r="I14" s="165" t="s">
        <v>69</v>
      </c>
      <c r="J14" s="166"/>
      <c r="K14" s="107" t="s">
        <v>4</v>
      </c>
      <c r="L14" s="108"/>
      <c r="M14" s="107" t="s">
        <v>4</v>
      </c>
      <c r="N14" s="108"/>
    </row>
    <row r="15" spans="1:14" s="11" customFormat="1" ht="18">
      <c r="A15" s="14">
        <f>Calendario!Q13</f>
        <v>42016</v>
      </c>
      <c r="B15" s="15"/>
      <c r="C15" s="14">
        <f>Calendario!R13</f>
        <v>42017</v>
      </c>
      <c r="D15" s="15"/>
      <c r="E15" s="14">
        <f>Calendario!S13</f>
        <v>42018</v>
      </c>
      <c r="F15" s="15"/>
      <c r="G15" s="14">
        <f>Calendario!T13</f>
        <v>42019</v>
      </c>
      <c r="H15" s="15"/>
      <c r="I15" s="38">
        <v>16</v>
      </c>
      <c r="J15" s="42" t="s">
        <v>28</v>
      </c>
      <c r="K15" s="14">
        <f>Calendario!V13</f>
        <v>42021</v>
      </c>
      <c r="L15" s="15"/>
      <c r="M15" s="14">
        <f>Calendario!W13</f>
        <v>42022</v>
      </c>
      <c r="N15" s="15"/>
    </row>
    <row r="16" spans="1:14" s="11" customFormat="1" ht="12.75">
      <c r="A16" s="105"/>
      <c r="B16" s="106"/>
      <c r="C16" s="105"/>
      <c r="D16" s="106"/>
      <c r="E16" s="105"/>
      <c r="F16" s="106"/>
      <c r="G16" s="105"/>
      <c r="H16" s="106"/>
      <c r="I16" s="70"/>
      <c r="J16" s="70"/>
      <c r="K16" s="105"/>
      <c r="L16" s="106"/>
      <c r="M16" s="105"/>
      <c r="N16" s="106"/>
    </row>
    <row r="17" spans="1:14" s="11" customFormat="1" ht="15">
      <c r="A17" s="105"/>
      <c r="B17" s="106"/>
      <c r="C17" s="105"/>
      <c r="D17" s="106"/>
      <c r="E17" s="105"/>
      <c r="F17" s="106"/>
      <c r="G17" s="105"/>
      <c r="H17" s="106"/>
      <c r="I17" s="161" t="s">
        <v>44</v>
      </c>
      <c r="J17" s="162"/>
      <c r="K17" s="105"/>
      <c r="L17" s="106"/>
      <c r="M17" s="105"/>
      <c r="N17" s="106"/>
    </row>
    <row r="18" spans="1:14" s="11" customFormat="1" ht="15">
      <c r="A18" s="105"/>
      <c r="B18" s="106"/>
      <c r="C18" s="105"/>
      <c r="D18" s="106"/>
      <c r="E18" s="105"/>
      <c r="F18" s="106"/>
      <c r="G18" s="105"/>
      <c r="H18" s="106"/>
      <c r="I18" s="159"/>
      <c r="J18" s="160"/>
      <c r="K18" s="105"/>
      <c r="L18" s="106"/>
      <c r="M18" s="105"/>
      <c r="N18" s="106"/>
    </row>
    <row r="19" spans="1:14" s="11" customFormat="1" ht="15">
      <c r="A19" s="105" t="s">
        <v>4</v>
      </c>
      <c r="B19" s="106"/>
      <c r="C19" s="105" t="s">
        <v>4</v>
      </c>
      <c r="D19" s="106"/>
      <c r="E19" s="105" t="s">
        <v>4</v>
      </c>
      <c r="F19" s="106"/>
      <c r="G19" s="105" t="s">
        <v>4</v>
      </c>
      <c r="H19" s="106"/>
      <c r="I19" s="163" t="s">
        <v>45</v>
      </c>
      <c r="J19" s="164"/>
      <c r="K19" s="105" t="s">
        <v>4</v>
      </c>
      <c r="L19" s="106"/>
      <c r="M19" s="105" t="s">
        <v>4</v>
      </c>
      <c r="N19" s="106"/>
    </row>
    <row r="20" spans="1:14" s="12" customFormat="1" ht="15">
      <c r="A20" s="107" t="s">
        <v>4</v>
      </c>
      <c r="B20" s="108"/>
      <c r="C20" s="107" t="s">
        <v>4</v>
      </c>
      <c r="D20" s="108"/>
      <c r="E20" s="107" t="s">
        <v>4</v>
      </c>
      <c r="F20" s="108"/>
      <c r="G20" s="107" t="s">
        <v>4</v>
      </c>
      <c r="H20" s="108"/>
      <c r="I20" s="165" t="s">
        <v>46</v>
      </c>
      <c r="J20" s="166"/>
      <c r="K20" s="107" t="s">
        <v>4</v>
      </c>
      <c r="L20" s="108"/>
      <c r="M20" s="107" t="s">
        <v>4</v>
      </c>
      <c r="N20" s="108"/>
    </row>
    <row r="21" spans="1:14" s="11" customFormat="1" ht="18">
      <c r="A21" s="14">
        <f>Calendario!Q14</f>
        <v>42023</v>
      </c>
      <c r="B21" s="15"/>
      <c r="C21" s="14">
        <f>Calendario!R14</f>
        <v>42024</v>
      </c>
      <c r="D21" s="15"/>
      <c r="E21" s="14">
        <f>Calendario!S14</f>
        <v>42025</v>
      </c>
      <c r="F21" s="15"/>
      <c r="G21" s="14">
        <f>Calendario!T14</f>
        <v>42026</v>
      </c>
      <c r="H21" s="15"/>
      <c r="I21" s="69">
        <v>23</v>
      </c>
      <c r="J21" s="48" t="s">
        <v>29</v>
      </c>
      <c r="K21" s="14">
        <f>Calendario!V14</f>
        <v>42028</v>
      </c>
      <c r="L21" s="15"/>
      <c r="M21" s="14">
        <f>Calendario!W14</f>
        <v>42029</v>
      </c>
      <c r="N21" s="15"/>
    </row>
    <row r="22" spans="1:14" s="11" customFormat="1" ht="12.75">
      <c r="A22" s="105"/>
      <c r="B22" s="106"/>
      <c r="C22" s="105"/>
      <c r="D22" s="106"/>
      <c r="E22" s="105"/>
      <c r="F22" s="106"/>
      <c r="G22" s="105"/>
      <c r="H22" s="106"/>
      <c r="I22" s="167" t="s">
        <v>70</v>
      </c>
      <c r="J22" s="168"/>
      <c r="K22" s="105"/>
      <c r="L22" s="106"/>
      <c r="M22" s="105"/>
      <c r="N22" s="106"/>
    </row>
    <row r="23" spans="1:14" s="11" customFormat="1" ht="15">
      <c r="A23" s="105"/>
      <c r="B23" s="106"/>
      <c r="C23" s="105"/>
      <c r="D23" s="106"/>
      <c r="E23" s="105"/>
      <c r="F23" s="106"/>
      <c r="G23" s="105"/>
      <c r="H23" s="106"/>
      <c r="I23" s="169" t="s">
        <v>49</v>
      </c>
      <c r="J23" s="170"/>
      <c r="K23" s="105"/>
      <c r="L23" s="106"/>
      <c r="M23" s="105"/>
      <c r="N23" s="106"/>
    </row>
    <row r="24" spans="1:14" s="11" customFormat="1" ht="12.75">
      <c r="A24" s="105"/>
      <c r="B24" s="106"/>
      <c r="C24" s="105"/>
      <c r="D24" s="106"/>
      <c r="E24" s="105"/>
      <c r="F24" s="106"/>
      <c r="G24" s="105"/>
      <c r="H24" s="106"/>
      <c r="I24" s="171" t="s">
        <v>71</v>
      </c>
      <c r="J24" s="172"/>
      <c r="K24" s="105"/>
      <c r="L24" s="106"/>
      <c r="M24" s="105"/>
      <c r="N24" s="106"/>
    </row>
    <row r="25" spans="1:14" s="11" customFormat="1" ht="12.75">
      <c r="A25" s="105" t="s">
        <v>4</v>
      </c>
      <c r="B25" s="106"/>
      <c r="C25" s="105" t="s">
        <v>4</v>
      </c>
      <c r="D25" s="106"/>
      <c r="E25" s="105" t="s">
        <v>4</v>
      </c>
      <c r="F25" s="106"/>
      <c r="G25" s="105" t="s">
        <v>4</v>
      </c>
      <c r="H25" s="106"/>
      <c r="I25" s="175" t="s">
        <v>72</v>
      </c>
      <c r="J25" s="176"/>
      <c r="K25" s="105" t="s">
        <v>4</v>
      </c>
      <c r="L25" s="106"/>
      <c r="M25" s="105" t="s">
        <v>4</v>
      </c>
      <c r="N25" s="106"/>
    </row>
    <row r="26" spans="1:14" s="12" customFormat="1" ht="15">
      <c r="A26" s="107" t="s">
        <v>4</v>
      </c>
      <c r="B26" s="108"/>
      <c r="C26" s="107" t="s">
        <v>4</v>
      </c>
      <c r="D26" s="108"/>
      <c r="E26" s="107" t="s">
        <v>4</v>
      </c>
      <c r="F26" s="108"/>
      <c r="G26" s="107" t="s">
        <v>4</v>
      </c>
      <c r="H26" s="108"/>
      <c r="I26" s="173" t="s">
        <v>50</v>
      </c>
      <c r="J26" s="174"/>
      <c r="K26" s="107" t="s">
        <v>4</v>
      </c>
      <c r="L26" s="108"/>
      <c r="M26" s="107" t="s">
        <v>4</v>
      </c>
      <c r="N26" s="108"/>
    </row>
    <row r="27" spans="1:14" s="11" customFormat="1" ht="18">
      <c r="A27" s="14">
        <f>Calendario!Q15</f>
        <v>42030</v>
      </c>
      <c r="B27" s="15"/>
      <c r="C27" s="14">
        <f>Calendario!R15</f>
        <v>42031</v>
      </c>
      <c r="D27" s="15"/>
      <c r="E27" s="14">
        <f>Calendario!S15</f>
        <v>42032</v>
      </c>
      <c r="F27" s="15"/>
      <c r="G27" s="14">
        <f>Calendario!T15</f>
        <v>42033</v>
      </c>
      <c r="H27" s="15"/>
      <c r="I27" s="14">
        <f>Calendario!U15</f>
        <v>42034</v>
      </c>
      <c r="J27" s="73"/>
      <c r="K27" s="14">
        <f>Calendario!V15</f>
        <v>42035</v>
      </c>
      <c r="L27" s="15"/>
      <c r="M27" s="14">
        <f>Calendario!W15</f>
      </c>
      <c r="N27" s="15"/>
    </row>
    <row r="28" spans="1:14" s="11" customFormat="1" ht="15">
      <c r="A28" s="105"/>
      <c r="B28" s="106"/>
      <c r="C28" s="105"/>
      <c r="D28" s="106"/>
      <c r="E28" s="105"/>
      <c r="F28" s="106"/>
      <c r="G28" s="105"/>
      <c r="H28" s="106"/>
      <c r="I28" s="177"/>
      <c r="J28" s="178"/>
      <c r="K28" s="105"/>
      <c r="L28" s="106"/>
      <c r="M28" s="105"/>
      <c r="N28" s="106"/>
    </row>
    <row r="29" spans="1:14" s="11" customFormat="1" ht="15">
      <c r="A29" s="105"/>
      <c r="B29" s="106"/>
      <c r="C29" s="105"/>
      <c r="D29" s="106"/>
      <c r="E29" s="105"/>
      <c r="F29" s="106"/>
      <c r="G29" s="105"/>
      <c r="H29" s="106"/>
      <c r="I29" s="177"/>
      <c r="J29" s="106"/>
      <c r="K29" s="105"/>
      <c r="L29" s="106"/>
      <c r="M29" s="105"/>
      <c r="N29" s="106"/>
    </row>
    <row r="30" spans="1:14" s="11" customFormat="1" ht="12.75">
      <c r="A30" s="105"/>
      <c r="B30" s="106"/>
      <c r="C30" s="105"/>
      <c r="D30" s="106"/>
      <c r="E30" s="105"/>
      <c r="F30" s="106"/>
      <c r="G30" s="105"/>
      <c r="H30" s="106"/>
      <c r="I30" s="105"/>
      <c r="J30" s="106"/>
      <c r="K30" s="105"/>
      <c r="L30" s="106"/>
      <c r="M30" s="105"/>
      <c r="N30" s="106"/>
    </row>
    <row r="31" spans="1:14" s="11" customFormat="1" ht="12.75">
      <c r="A31" s="105" t="s">
        <v>4</v>
      </c>
      <c r="B31" s="106"/>
      <c r="C31" s="105" t="s">
        <v>4</v>
      </c>
      <c r="D31" s="106"/>
      <c r="E31" s="105" t="s">
        <v>4</v>
      </c>
      <c r="F31" s="106"/>
      <c r="G31" s="105" t="s">
        <v>4</v>
      </c>
      <c r="H31" s="106"/>
      <c r="I31" s="105"/>
      <c r="J31" s="106"/>
      <c r="K31" s="105" t="s">
        <v>4</v>
      </c>
      <c r="L31" s="106"/>
      <c r="M31" s="105" t="s">
        <v>4</v>
      </c>
      <c r="N31" s="106"/>
    </row>
    <row r="32" spans="1:14" s="12" customFormat="1" ht="12.75">
      <c r="A32" s="107" t="s">
        <v>4</v>
      </c>
      <c r="B32" s="108"/>
      <c r="C32" s="107" t="s">
        <v>4</v>
      </c>
      <c r="D32" s="108"/>
      <c r="E32" s="107" t="s">
        <v>4</v>
      </c>
      <c r="F32" s="108"/>
      <c r="G32" s="107" t="s">
        <v>4</v>
      </c>
      <c r="H32" s="108"/>
      <c r="I32" s="107" t="s">
        <v>4</v>
      </c>
      <c r="J32" s="108"/>
      <c r="K32" s="107" t="s">
        <v>4</v>
      </c>
      <c r="L32" s="108"/>
      <c r="M32" s="107" t="s">
        <v>4</v>
      </c>
      <c r="N32" s="108"/>
    </row>
    <row r="33" spans="1:14" ht="18">
      <c r="A33" s="14">
        <f>Calendario!Q16</f>
      </c>
      <c r="B33" s="15"/>
      <c r="C33" s="14">
        <f>Calendario!R16</f>
      </c>
      <c r="D33" s="15"/>
      <c r="E33" s="34"/>
      <c r="F33" s="6"/>
      <c r="G33" s="19"/>
      <c r="H33" s="26"/>
      <c r="I33" s="25" t="s">
        <v>14</v>
      </c>
      <c r="J33" s="19"/>
      <c r="K33" s="19"/>
      <c r="L33" s="19"/>
      <c r="M33" s="19"/>
      <c r="N33" s="26"/>
    </row>
    <row r="34" spans="1:14" ht="12.75">
      <c r="A34" s="105"/>
      <c r="B34" s="106"/>
      <c r="C34" s="105"/>
      <c r="D34" s="106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ht="12.75">
      <c r="A35" s="105"/>
      <c r="B35" s="106"/>
      <c r="C35" s="105"/>
      <c r="D35" s="106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ht="12.75">
      <c r="A36" s="105"/>
      <c r="B36" s="106"/>
      <c r="C36" s="105"/>
      <c r="D36" s="106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ht="12.75">
      <c r="A37" s="105" t="s">
        <v>4</v>
      </c>
      <c r="B37" s="106"/>
      <c r="C37" s="105" t="s">
        <v>4</v>
      </c>
      <c r="D37" s="106"/>
      <c r="E37" s="35"/>
      <c r="F37" s="13"/>
      <c r="G37" s="13"/>
      <c r="H37" s="17"/>
      <c r="I37" s="16"/>
      <c r="J37" s="13"/>
      <c r="K37" s="13"/>
      <c r="L37" s="13"/>
      <c r="M37" s="137" t="s">
        <v>3</v>
      </c>
      <c r="N37" s="138"/>
    </row>
    <row r="38" spans="1:14" ht="12.75">
      <c r="A38" s="107" t="s">
        <v>4</v>
      </c>
      <c r="B38" s="108"/>
      <c r="C38" s="133" t="s">
        <v>0</v>
      </c>
      <c r="D38" s="134"/>
      <c r="E38" s="36" t="s">
        <v>1</v>
      </c>
      <c r="F38" s="18"/>
      <c r="G38" s="18"/>
      <c r="H38" s="37" t="s">
        <v>0</v>
      </c>
      <c r="I38" s="20"/>
      <c r="J38" s="18"/>
      <c r="K38" s="135" t="s">
        <v>15</v>
      </c>
      <c r="L38" s="135"/>
      <c r="M38" s="135"/>
      <c r="N38" s="136"/>
    </row>
  </sheetData>
  <sheetProtection/>
  <mergeCells count="194"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E32:F32"/>
    <mergeCell ref="G32:H32"/>
    <mergeCell ref="I30:J30"/>
    <mergeCell ref="C30:D30"/>
    <mergeCell ref="E30:F30"/>
    <mergeCell ref="G30:H30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5:J25"/>
    <mergeCell ref="K25:L25"/>
    <mergeCell ref="E25:F25"/>
    <mergeCell ref="G25:H25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0:J20"/>
    <mergeCell ref="K20:L20"/>
    <mergeCell ref="E20:F20"/>
    <mergeCell ref="G20:H20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7:J17"/>
    <mergeCell ref="K16:L16"/>
    <mergeCell ref="E16:F16"/>
    <mergeCell ref="G16:H16"/>
    <mergeCell ref="I18:J18"/>
    <mergeCell ref="K18:L18"/>
    <mergeCell ref="M16:N16"/>
    <mergeCell ref="A17:B17"/>
    <mergeCell ref="C17:D17"/>
    <mergeCell ref="E17:F17"/>
    <mergeCell ref="G17:H17"/>
    <mergeCell ref="K17:L17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1:J11"/>
    <mergeCell ref="K11:L11"/>
    <mergeCell ref="E11:F11"/>
    <mergeCell ref="G11:H11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A10:B10"/>
    <mergeCell ref="C10:D10"/>
    <mergeCell ref="E10:F10"/>
    <mergeCell ref="G10:H10"/>
    <mergeCell ref="K10:L10"/>
    <mergeCell ref="M10:N10"/>
    <mergeCell ref="K6:L6"/>
    <mergeCell ref="E6:F6"/>
    <mergeCell ref="G6:H6"/>
    <mergeCell ref="I8:J8"/>
    <mergeCell ref="K8:L8"/>
    <mergeCell ref="M8:N8"/>
    <mergeCell ref="C6:D6"/>
    <mergeCell ref="A8:B8"/>
    <mergeCell ref="C8:D8"/>
    <mergeCell ref="E8:F8"/>
    <mergeCell ref="G8:H8"/>
    <mergeCell ref="I6:J6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K2:L2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F13">
      <selection activeCell="I31" sqref="I31:J31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4.140625" style="0" customWidth="1"/>
    <col min="4" max="4" width="54.140625" style="0" customWidth="1"/>
    <col min="5" max="5" width="4.140625" style="0" customWidth="1"/>
    <col min="6" max="6" width="10.7109375" style="0" customWidth="1"/>
    <col min="7" max="7" width="4.140625" style="0" customWidth="1"/>
    <col min="8" max="8" width="10.7109375" style="0" customWidth="1"/>
    <col min="9" max="9" width="4.140625" style="0" customWidth="1"/>
    <col min="10" max="10" width="70.7109375" style="0" customWidth="1"/>
    <col min="11" max="11" width="4.140625" style="0" customWidth="1"/>
    <col min="12" max="12" width="10.7109375" style="0" customWidth="1"/>
    <col min="13" max="13" width="4.140625" style="0" customWidth="1"/>
    <col min="14" max="14" width="10.7109375" style="0" customWidth="1"/>
  </cols>
  <sheetData>
    <row r="1" spans="1:14" s="11" customFormat="1" ht="49.5" customHeight="1">
      <c r="A1" s="180">
        <f>IF(Calendario!$Q$4="","",Calendario!$Q$4)</f>
      </c>
      <c r="B1" s="180"/>
      <c r="C1" s="180"/>
      <c r="D1" s="180"/>
      <c r="E1" s="180"/>
      <c r="F1" s="180"/>
      <c r="G1" s="180"/>
      <c r="H1" s="179">
        <f>Calendario!A18</f>
        <v>42036</v>
      </c>
      <c r="I1" s="179"/>
      <c r="J1" s="179"/>
      <c r="K1" s="179"/>
      <c r="L1" s="179"/>
      <c r="M1" s="179"/>
      <c r="N1" s="179"/>
    </row>
    <row r="2" spans="1:14" s="11" customFormat="1" ht="15">
      <c r="A2" s="104" t="str">
        <f>'1-noviembre'!A2:B2</f>
        <v>lunes</v>
      </c>
      <c r="B2" s="102"/>
      <c r="C2" s="102" t="str">
        <f>'1-noviembre'!C2:D2</f>
        <v>martes</v>
      </c>
      <c r="D2" s="102"/>
      <c r="E2" s="102" t="str">
        <f>'1-noviembre'!E2:F2</f>
        <v>miércoles</v>
      </c>
      <c r="F2" s="102"/>
      <c r="G2" s="102" t="str">
        <f>'1-noviembre'!G2:H2</f>
        <v>jueves</v>
      </c>
      <c r="H2" s="102"/>
      <c r="I2" s="102" t="str">
        <f>'1-noviembre'!I2:J2</f>
        <v>viernes</v>
      </c>
      <c r="J2" s="102"/>
      <c r="K2" s="102" t="str">
        <f>'1-noviembre'!K2:L2</f>
        <v>sábado</v>
      </c>
      <c r="L2" s="102"/>
      <c r="M2" s="102" t="str">
        <f>'1-noviembre'!M2:N2</f>
        <v>domingo</v>
      </c>
      <c r="N2" s="103"/>
    </row>
    <row r="3" spans="1:14" s="11" customFormat="1" ht="18">
      <c r="A3" s="14">
        <f>Calendario!A20</f>
      </c>
      <c r="B3" s="15"/>
      <c r="C3" s="14">
        <f>Calendario!B20</f>
      </c>
      <c r="D3" s="15"/>
      <c r="E3" s="14">
        <f>Calendario!C20</f>
      </c>
      <c r="F3" s="15"/>
      <c r="G3" s="14">
        <f>Calendario!D20</f>
      </c>
      <c r="H3" s="15"/>
      <c r="I3" s="14">
        <f>Calendario!E20</f>
      </c>
      <c r="J3" s="15"/>
      <c r="K3" s="14">
        <f>Calendario!F20</f>
      </c>
      <c r="L3" s="15"/>
      <c r="M3" s="14">
        <f>Calendario!G20</f>
        <v>42036</v>
      </c>
      <c r="N3" s="15"/>
    </row>
    <row r="4" spans="1:14" s="11" customFormat="1" ht="12.75">
      <c r="A4" s="105"/>
      <c r="B4" s="106"/>
      <c r="C4" s="105"/>
      <c r="D4" s="106"/>
      <c r="E4" s="105"/>
      <c r="F4" s="106"/>
      <c r="G4" s="105"/>
      <c r="H4" s="106"/>
      <c r="I4" s="105"/>
      <c r="J4" s="106"/>
      <c r="K4" s="105"/>
      <c r="L4" s="106"/>
      <c r="M4" s="105"/>
      <c r="N4" s="106"/>
    </row>
    <row r="5" spans="1:14" s="11" customFormat="1" ht="12.75">
      <c r="A5" s="105"/>
      <c r="B5" s="106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</row>
    <row r="6" spans="1:14" s="11" customFormat="1" ht="12.75">
      <c r="A6" s="105"/>
      <c r="B6" s="106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</row>
    <row r="7" spans="1:14" s="11" customFormat="1" ht="12.75">
      <c r="A7" s="105" t="s">
        <v>4</v>
      </c>
      <c r="B7" s="106"/>
      <c r="C7" s="105" t="s">
        <v>4</v>
      </c>
      <c r="D7" s="106"/>
      <c r="E7" s="105" t="s">
        <v>4</v>
      </c>
      <c r="F7" s="106"/>
      <c r="G7" s="105" t="s">
        <v>4</v>
      </c>
      <c r="H7" s="106"/>
      <c r="I7" s="105" t="s">
        <v>4</v>
      </c>
      <c r="J7" s="106"/>
      <c r="K7" s="105" t="s">
        <v>4</v>
      </c>
      <c r="L7" s="106"/>
      <c r="M7" s="105" t="s">
        <v>4</v>
      </c>
      <c r="N7" s="106"/>
    </row>
    <row r="8" spans="1:14" s="12" customFormat="1" ht="12.75">
      <c r="A8" s="107" t="s">
        <v>4</v>
      </c>
      <c r="B8" s="108"/>
      <c r="C8" s="107" t="s">
        <v>4</v>
      </c>
      <c r="D8" s="108"/>
      <c r="E8" s="107" t="s">
        <v>4</v>
      </c>
      <c r="F8" s="108"/>
      <c r="G8" s="107" t="s">
        <v>4</v>
      </c>
      <c r="H8" s="108"/>
      <c r="I8" s="107" t="s">
        <v>4</v>
      </c>
      <c r="J8" s="108"/>
      <c r="K8" s="107" t="s">
        <v>4</v>
      </c>
      <c r="L8" s="108"/>
      <c r="M8" s="107" t="s">
        <v>4</v>
      </c>
      <c r="N8" s="108"/>
    </row>
    <row r="9" spans="1:14" s="11" customFormat="1" ht="18">
      <c r="A9" s="14">
        <f>Calendario!A21</f>
        <v>42037</v>
      </c>
      <c r="B9" s="15"/>
      <c r="C9" s="14">
        <f>Calendario!B21</f>
        <v>42038</v>
      </c>
      <c r="D9" s="15"/>
      <c r="E9" s="14">
        <f>Calendario!C21</f>
        <v>42039</v>
      </c>
      <c r="F9" s="15"/>
      <c r="G9" s="14">
        <f>Calendario!D21</f>
        <v>42040</v>
      </c>
      <c r="H9" s="15"/>
      <c r="I9" s="38">
        <v>6</v>
      </c>
      <c r="J9" s="42" t="s">
        <v>28</v>
      </c>
      <c r="K9" s="14">
        <f>Calendario!F21</f>
        <v>42042</v>
      </c>
      <c r="L9" s="15"/>
      <c r="M9" s="14">
        <f>Calendario!G21</f>
        <v>42043</v>
      </c>
      <c r="N9" s="15"/>
    </row>
    <row r="10" spans="1:14" s="11" customFormat="1" ht="15">
      <c r="A10" s="105"/>
      <c r="B10" s="106"/>
      <c r="C10" s="105"/>
      <c r="D10" s="106"/>
      <c r="E10" s="105"/>
      <c r="F10" s="106"/>
      <c r="G10" s="105"/>
      <c r="H10" s="106"/>
      <c r="I10" s="181" t="s">
        <v>47</v>
      </c>
      <c r="J10" s="183"/>
      <c r="K10" s="105"/>
      <c r="L10" s="106"/>
      <c r="M10" s="105"/>
      <c r="N10" s="106"/>
    </row>
    <row r="11" spans="1:14" s="11" customFormat="1" ht="15">
      <c r="A11" s="105"/>
      <c r="B11" s="106"/>
      <c r="C11" s="105"/>
      <c r="D11" s="106"/>
      <c r="E11" s="105"/>
      <c r="F11" s="106"/>
      <c r="G11" s="105"/>
      <c r="H11" s="106"/>
      <c r="I11" s="181" t="s">
        <v>52</v>
      </c>
      <c r="J11" s="182"/>
      <c r="K11" s="105"/>
      <c r="L11" s="106"/>
      <c r="M11" s="105"/>
      <c r="N11" s="106"/>
    </row>
    <row r="12" spans="1:14" s="11" customFormat="1" ht="12.75">
      <c r="A12" s="105"/>
      <c r="B12" s="106"/>
      <c r="C12" s="105"/>
      <c r="D12" s="106"/>
      <c r="E12" s="105"/>
      <c r="F12" s="106"/>
      <c r="G12" s="105"/>
      <c r="H12" s="106"/>
      <c r="I12" s="196"/>
      <c r="J12" s="197"/>
      <c r="K12" s="105"/>
      <c r="L12" s="106"/>
      <c r="M12" s="105"/>
      <c r="N12" s="106"/>
    </row>
    <row r="13" spans="1:14" s="11" customFormat="1" ht="15">
      <c r="A13" s="105" t="s">
        <v>4</v>
      </c>
      <c r="B13" s="106"/>
      <c r="C13" s="105" t="s">
        <v>4</v>
      </c>
      <c r="D13" s="106"/>
      <c r="E13" s="105" t="s">
        <v>4</v>
      </c>
      <c r="F13" s="106"/>
      <c r="G13" s="105" t="s">
        <v>4</v>
      </c>
      <c r="H13" s="106"/>
      <c r="I13" s="163" t="s">
        <v>73</v>
      </c>
      <c r="J13" s="164"/>
      <c r="K13" s="105" t="s">
        <v>4</v>
      </c>
      <c r="L13" s="106"/>
      <c r="M13" s="105" t="s">
        <v>4</v>
      </c>
      <c r="N13" s="106"/>
    </row>
    <row r="14" spans="1:14" s="12" customFormat="1" ht="15">
      <c r="A14" s="107" t="s">
        <v>4</v>
      </c>
      <c r="B14" s="108"/>
      <c r="C14" s="107" t="s">
        <v>4</v>
      </c>
      <c r="D14" s="108"/>
      <c r="E14" s="107" t="s">
        <v>4</v>
      </c>
      <c r="F14" s="108"/>
      <c r="G14" s="107" t="s">
        <v>4</v>
      </c>
      <c r="H14" s="108"/>
      <c r="I14" s="165" t="s">
        <v>74</v>
      </c>
      <c r="J14" s="166"/>
      <c r="K14" s="107" t="s">
        <v>4</v>
      </c>
      <c r="L14" s="108"/>
      <c r="M14" s="107" t="s">
        <v>4</v>
      </c>
      <c r="N14" s="108"/>
    </row>
    <row r="15" spans="1:14" s="11" customFormat="1" ht="18">
      <c r="A15" s="14">
        <f>Calendario!A22</f>
        <v>42044</v>
      </c>
      <c r="B15" s="15"/>
      <c r="C15" s="74">
        <v>6</v>
      </c>
      <c r="D15" s="75" t="s">
        <v>28</v>
      </c>
      <c r="E15" s="14">
        <f>Calendario!C22</f>
        <v>42046</v>
      </c>
      <c r="F15" s="15"/>
      <c r="G15" s="14">
        <f>Calendario!D22</f>
        <v>42047</v>
      </c>
      <c r="H15" s="15"/>
      <c r="I15" s="69">
        <v>13</v>
      </c>
      <c r="J15" s="48" t="s">
        <v>29</v>
      </c>
      <c r="K15" s="14">
        <f>Calendario!F22</f>
        <v>42049</v>
      </c>
      <c r="L15" s="15"/>
      <c r="M15" s="14">
        <f>Calendario!G22</f>
        <v>42050</v>
      </c>
      <c r="N15" s="15"/>
    </row>
    <row r="16" spans="1:14" s="11" customFormat="1" ht="15">
      <c r="A16" s="105"/>
      <c r="B16" s="106"/>
      <c r="C16" s="192" t="s">
        <v>77</v>
      </c>
      <c r="D16" s="195"/>
      <c r="E16" s="105"/>
      <c r="F16" s="106"/>
      <c r="G16" s="105"/>
      <c r="H16" s="189"/>
      <c r="I16" s="190"/>
      <c r="J16" s="191"/>
      <c r="K16" s="189"/>
      <c r="L16" s="106"/>
      <c r="M16" s="105"/>
      <c r="N16" s="106"/>
    </row>
    <row r="17" spans="1:14" s="11" customFormat="1" ht="15">
      <c r="A17" s="105"/>
      <c r="B17" s="106"/>
      <c r="C17" s="192" t="s">
        <v>78</v>
      </c>
      <c r="D17" s="193"/>
      <c r="E17" s="105"/>
      <c r="F17" s="106"/>
      <c r="G17" s="105"/>
      <c r="H17" s="106"/>
      <c r="I17" s="194" t="s">
        <v>82</v>
      </c>
      <c r="J17" s="194"/>
      <c r="K17" s="105"/>
      <c r="L17" s="106"/>
      <c r="M17" s="105"/>
      <c r="N17" s="106"/>
    </row>
    <row r="18" spans="1:14" s="11" customFormat="1" ht="15">
      <c r="A18" s="105"/>
      <c r="B18" s="106"/>
      <c r="C18" s="186" t="s">
        <v>79</v>
      </c>
      <c r="D18" s="187"/>
      <c r="E18" s="105"/>
      <c r="F18" s="106"/>
      <c r="G18" s="105"/>
      <c r="H18" s="189"/>
      <c r="I18" s="190" t="s">
        <v>83</v>
      </c>
      <c r="J18" s="191"/>
      <c r="K18" s="189"/>
      <c r="L18" s="106"/>
      <c r="M18" s="105"/>
      <c r="N18" s="106"/>
    </row>
    <row r="19" spans="1:14" s="11" customFormat="1" ht="15">
      <c r="A19" s="105" t="s">
        <v>4</v>
      </c>
      <c r="B19" s="106"/>
      <c r="C19" s="186" t="s">
        <v>80</v>
      </c>
      <c r="D19" s="187"/>
      <c r="E19" s="105" t="s">
        <v>4</v>
      </c>
      <c r="F19" s="106"/>
      <c r="G19" s="105" t="s">
        <v>4</v>
      </c>
      <c r="H19" s="106"/>
      <c r="I19" s="188" t="s">
        <v>51</v>
      </c>
      <c r="J19" s="188"/>
      <c r="K19" s="105" t="s">
        <v>4</v>
      </c>
      <c r="L19" s="106"/>
      <c r="M19" s="105" t="s">
        <v>4</v>
      </c>
      <c r="N19" s="106"/>
    </row>
    <row r="20" spans="1:14" s="12" customFormat="1" ht="15">
      <c r="A20" s="107" t="s">
        <v>4</v>
      </c>
      <c r="B20" s="108"/>
      <c r="C20" s="184" t="s">
        <v>81</v>
      </c>
      <c r="D20" s="185"/>
      <c r="E20" s="107" t="s">
        <v>4</v>
      </c>
      <c r="F20" s="108"/>
      <c r="G20" s="107" t="s">
        <v>4</v>
      </c>
      <c r="H20" s="108"/>
      <c r="I20" s="173"/>
      <c r="J20" s="174"/>
      <c r="K20" s="107" t="s">
        <v>4</v>
      </c>
      <c r="L20" s="108"/>
      <c r="M20" s="107" t="s">
        <v>4</v>
      </c>
      <c r="N20" s="108"/>
    </row>
    <row r="21" spans="1:14" s="11" customFormat="1" ht="18">
      <c r="A21" s="14">
        <f>Calendario!A23</f>
        <v>42051</v>
      </c>
      <c r="B21" s="15"/>
      <c r="C21" s="14">
        <f>Calendario!B23</f>
        <v>42052</v>
      </c>
      <c r="D21" s="15"/>
      <c r="E21" s="14">
        <f>Calendario!C23</f>
        <v>42053</v>
      </c>
      <c r="F21" s="15"/>
      <c r="G21" s="14">
        <f>Calendario!D23</f>
        <v>42054</v>
      </c>
      <c r="H21" s="15"/>
      <c r="I21" s="23">
        <v>20</v>
      </c>
      <c r="K21" s="14">
        <f>Calendario!F23</f>
        <v>42056</v>
      </c>
      <c r="L21" s="15"/>
      <c r="M21" s="14">
        <f>Calendario!G23</f>
        <v>42057</v>
      </c>
      <c r="N21" s="15"/>
    </row>
    <row r="22" spans="1:14" s="11" customFormat="1" ht="12.75">
      <c r="A22" s="105"/>
      <c r="B22" s="106"/>
      <c r="C22" s="105"/>
      <c r="D22" s="106"/>
      <c r="E22" s="105"/>
      <c r="F22" s="106"/>
      <c r="G22" s="105"/>
      <c r="H22" s="106"/>
      <c r="K22" s="105"/>
      <c r="L22" s="106"/>
      <c r="M22" s="105"/>
      <c r="N22" s="106"/>
    </row>
    <row r="23" spans="1:14" s="11" customFormat="1" ht="12.75">
      <c r="A23" s="105"/>
      <c r="B23" s="106"/>
      <c r="C23" s="105"/>
      <c r="D23" s="106"/>
      <c r="E23" s="105"/>
      <c r="F23" s="106"/>
      <c r="G23" s="105"/>
      <c r="H23" s="106"/>
      <c r="K23" s="105"/>
      <c r="L23" s="106"/>
      <c r="M23" s="105"/>
      <c r="N23" s="106"/>
    </row>
    <row r="24" spans="1:14" s="11" customFormat="1" ht="12.75">
      <c r="A24" s="105"/>
      <c r="B24" s="106"/>
      <c r="C24" s="105"/>
      <c r="D24" s="106"/>
      <c r="E24" s="105"/>
      <c r="F24" s="106"/>
      <c r="G24" s="105"/>
      <c r="H24" s="106"/>
      <c r="K24" s="105"/>
      <c r="L24" s="106"/>
      <c r="M24" s="105"/>
      <c r="N24" s="106"/>
    </row>
    <row r="25" spans="1:14" s="11" customFormat="1" ht="12.75">
      <c r="A25" s="105" t="s">
        <v>4</v>
      </c>
      <c r="B25" s="106"/>
      <c r="C25" s="105" t="s">
        <v>4</v>
      </c>
      <c r="D25" s="106"/>
      <c r="E25" s="105" t="s">
        <v>4</v>
      </c>
      <c r="F25" s="106"/>
      <c r="G25" s="105" t="s">
        <v>4</v>
      </c>
      <c r="H25" s="106"/>
      <c r="K25" s="105" t="s">
        <v>4</v>
      </c>
      <c r="L25" s="106"/>
      <c r="M25" s="105" t="s">
        <v>4</v>
      </c>
      <c r="N25" s="106"/>
    </row>
    <row r="26" spans="1:14" s="12" customFormat="1" ht="12.75">
      <c r="A26" s="107" t="s">
        <v>4</v>
      </c>
      <c r="B26" s="108"/>
      <c r="C26" s="107" t="s">
        <v>4</v>
      </c>
      <c r="D26" s="108"/>
      <c r="E26" s="107" t="s">
        <v>4</v>
      </c>
      <c r="F26" s="108"/>
      <c r="G26" s="107" t="s">
        <v>4</v>
      </c>
      <c r="H26" s="108"/>
      <c r="K26" s="107" t="s">
        <v>4</v>
      </c>
      <c r="L26" s="108"/>
      <c r="M26" s="107" t="s">
        <v>4</v>
      </c>
      <c r="N26" s="108"/>
    </row>
    <row r="27" spans="1:14" s="11" customFormat="1" ht="18">
      <c r="A27" s="14">
        <f>Calendario!A24</f>
        <v>42058</v>
      </c>
      <c r="B27" s="15"/>
      <c r="C27" s="14">
        <f>Calendario!B24</f>
        <v>42059</v>
      </c>
      <c r="D27" s="15"/>
      <c r="E27" s="14">
        <f>Calendario!C24</f>
        <v>42060</v>
      </c>
      <c r="F27" s="15"/>
      <c r="G27" s="14">
        <f>Calendario!D24</f>
        <v>42061</v>
      </c>
      <c r="H27" s="15"/>
      <c r="I27" s="38">
        <f>Calendario!E24</f>
        <v>42062</v>
      </c>
      <c r="J27" s="42" t="s">
        <v>28</v>
      </c>
      <c r="K27" s="14">
        <f>Calendario!F24</f>
        <v>42063</v>
      </c>
      <c r="L27" s="15"/>
      <c r="M27" s="14">
        <f>Calendario!G24</f>
      </c>
      <c r="N27" s="15"/>
    </row>
    <row r="28" spans="1:14" s="11" customFormat="1" ht="15">
      <c r="A28" s="105"/>
      <c r="B28" s="106"/>
      <c r="C28" s="105"/>
      <c r="D28" s="106"/>
      <c r="E28" s="105"/>
      <c r="F28" s="106"/>
      <c r="G28" s="105"/>
      <c r="H28" s="106"/>
      <c r="I28" s="181" t="s">
        <v>84</v>
      </c>
      <c r="J28" s="183"/>
      <c r="K28" s="105"/>
      <c r="L28" s="106"/>
      <c r="M28" s="105"/>
      <c r="N28" s="106"/>
    </row>
    <row r="29" spans="1:14" s="11" customFormat="1" ht="15">
      <c r="A29" s="105"/>
      <c r="B29" s="106"/>
      <c r="C29" s="105"/>
      <c r="D29" s="106"/>
      <c r="E29" s="105"/>
      <c r="F29" s="106"/>
      <c r="G29" s="105"/>
      <c r="H29" s="106"/>
      <c r="I29" s="181" t="s">
        <v>85</v>
      </c>
      <c r="J29" s="182"/>
      <c r="K29" s="105"/>
      <c r="L29" s="106"/>
      <c r="M29" s="105"/>
      <c r="N29" s="106"/>
    </row>
    <row r="30" spans="1:14" s="11" customFormat="1" ht="15">
      <c r="A30" s="105"/>
      <c r="B30" s="106"/>
      <c r="C30" s="105"/>
      <c r="D30" s="106"/>
      <c r="E30" s="105"/>
      <c r="F30" s="106"/>
      <c r="G30" s="105"/>
      <c r="H30" s="106"/>
      <c r="I30" s="159"/>
      <c r="J30" s="160"/>
      <c r="K30" s="105"/>
      <c r="L30" s="106"/>
      <c r="M30" s="105"/>
      <c r="N30" s="106"/>
    </row>
    <row r="31" spans="1:14" s="11" customFormat="1" ht="15">
      <c r="A31" s="105" t="s">
        <v>4</v>
      </c>
      <c r="B31" s="106"/>
      <c r="C31" s="105" t="s">
        <v>4</v>
      </c>
      <c r="D31" s="106"/>
      <c r="E31" s="105" t="s">
        <v>4</v>
      </c>
      <c r="F31" s="106"/>
      <c r="G31" s="105" t="s">
        <v>4</v>
      </c>
      <c r="H31" s="106"/>
      <c r="I31" s="159" t="s">
        <v>87</v>
      </c>
      <c r="J31" s="160"/>
      <c r="K31" s="105" t="s">
        <v>4</v>
      </c>
      <c r="L31" s="106"/>
      <c r="M31" s="105" t="s">
        <v>4</v>
      </c>
      <c r="N31" s="106"/>
    </row>
    <row r="32" spans="1:14" s="12" customFormat="1" ht="15">
      <c r="A32" s="107" t="s">
        <v>4</v>
      </c>
      <c r="B32" s="108"/>
      <c r="C32" s="107" t="s">
        <v>4</v>
      </c>
      <c r="D32" s="108"/>
      <c r="E32" s="107" t="s">
        <v>4</v>
      </c>
      <c r="F32" s="108"/>
      <c r="G32" s="107" t="s">
        <v>4</v>
      </c>
      <c r="H32" s="108"/>
      <c r="I32" s="159" t="s">
        <v>86</v>
      </c>
      <c r="J32" s="160"/>
      <c r="K32" s="107" t="s">
        <v>4</v>
      </c>
      <c r="L32" s="108"/>
      <c r="M32" s="107" t="s">
        <v>4</v>
      </c>
      <c r="N32" s="108"/>
    </row>
    <row r="33" spans="1:14" ht="18">
      <c r="A33" s="14">
        <f>Calendario!A25</f>
      </c>
      <c r="B33" s="15"/>
      <c r="C33" s="14">
        <f>Calendario!B25</f>
      </c>
      <c r="D33" s="15"/>
      <c r="E33" s="34"/>
      <c r="F33" s="6"/>
      <c r="G33" s="19"/>
      <c r="H33" s="26"/>
      <c r="I33" s="25" t="s">
        <v>14</v>
      </c>
      <c r="J33" s="19"/>
      <c r="K33" s="19"/>
      <c r="L33" s="19"/>
      <c r="M33" s="19"/>
      <c r="N33" s="26"/>
    </row>
    <row r="34" spans="1:14" ht="12.75">
      <c r="A34" s="105"/>
      <c r="B34" s="106"/>
      <c r="C34" s="105"/>
      <c r="D34" s="106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ht="12.75">
      <c r="A35" s="105"/>
      <c r="B35" s="106"/>
      <c r="C35" s="105"/>
      <c r="D35" s="106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ht="12.75">
      <c r="A36" s="105"/>
      <c r="B36" s="106"/>
      <c r="C36" s="105"/>
      <c r="D36" s="106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ht="12.75">
      <c r="A37" s="105" t="s">
        <v>4</v>
      </c>
      <c r="B37" s="106"/>
      <c r="C37" s="105" t="s">
        <v>4</v>
      </c>
      <c r="D37" s="106"/>
      <c r="E37" s="35"/>
      <c r="F37" s="13"/>
      <c r="G37" s="13"/>
      <c r="H37" s="17"/>
      <c r="I37" s="16"/>
      <c r="J37" s="13"/>
      <c r="K37" s="13"/>
      <c r="L37" s="13"/>
      <c r="M37" s="137" t="s">
        <v>3</v>
      </c>
      <c r="N37" s="138"/>
    </row>
    <row r="38" spans="1:14" ht="12.75">
      <c r="A38" s="107" t="s">
        <v>4</v>
      </c>
      <c r="B38" s="108"/>
      <c r="C38" s="133" t="s">
        <v>0</v>
      </c>
      <c r="D38" s="134"/>
      <c r="E38" s="36" t="s">
        <v>1</v>
      </c>
      <c r="F38" s="18"/>
      <c r="G38" s="18"/>
      <c r="H38" s="37" t="s">
        <v>0</v>
      </c>
      <c r="I38" s="20"/>
      <c r="J38" s="18"/>
      <c r="K38" s="135" t="s">
        <v>15</v>
      </c>
      <c r="L38" s="135"/>
      <c r="M38" s="135"/>
      <c r="N38" s="136"/>
    </row>
  </sheetData>
  <sheetProtection/>
  <mergeCells count="191">
    <mergeCell ref="I31:J31"/>
    <mergeCell ref="M37:N37"/>
    <mergeCell ref="K38:N38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A4:B4"/>
    <mergeCell ref="C4:D4"/>
    <mergeCell ref="E4:F4"/>
    <mergeCell ref="G4:H4"/>
    <mergeCell ref="I4:J4"/>
    <mergeCell ref="K4:L4"/>
    <mergeCell ref="M4:N4"/>
    <mergeCell ref="K6:L6"/>
    <mergeCell ref="M6:N6"/>
    <mergeCell ref="A5:B5"/>
    <mergeCell ref="C5:D5"/>
    <mergeCell ref="E5:F5"/>
    <mergeCell ref="G5:H5"/>
    <mergeCell ref="I5:J5"/>
    <mergeCell ref="K5:L5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K11:L11"/>
    <mergeCell ref="M11:N11"/>
    <mergeCell ref="A10:B10"/>
    <mergeCell ref="C10:D10"/>
    <mergeCell ref="E10:F10"/>
    <mergeCell ref="G10:H10"/>
    <mergeCell ref="I10:J10"/>
    <mergeCell ref="K10:L10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K16:L16"/>
    <mergeCell ref="M16:N16"/>
    <mergeCell ref="A14:B14"/>
    <mergeCell ref="C14:D14"/>
    <mergeCell ref="E14:F14"/>
    <mergeCell ref="G14:H14"/>
    <mergeCell ref="I14:J14"/>
    <mergeCell ref="K14:L14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K20:L20"/>
    <mergeCell ref="M20:N20"/>
    <mergeCell ref="A19:B19"/>
    <mergeCell ref="C19:D19"/>
    <mergeCell ref="E19:F19"/>
    <mergeCell ref="G19:H19"/>
    <mergeCell ref="I19:J19"/>
    <mergeCell ref="K19:L19"/>
    <mergeCell ref="E22:F22"/>
    <mergeCell ref="G22:H22"/>
    <mergeCell ref="I28:J28"/>
    <mergeCell ref="K22:L22"/>
    <mergeCell ref="M19:N19"/>
    <mergeCell ref="A20:B20"/>
    <mergeCell ref="C20:D20"/>
    <mergeCell ref="E20:F20"/>
    <mergeCell ref="G20:H20"/>
    <mergeCell ref="I20:J20"/>
    <mergeCell ref="M22:N22"/>
    <mergeCell ref="A23:B23"/>
    <mergeCell ref="C23:D23"/>
    <mergeCell ref="E23:F23"/>
    <mergeCell ref="G23:H23"/>
    <mergeCell ref="I29:J29"/>
    <mergeCell ref="K23:L23"/>
    <mergeCell ref="M23:N23"/>
    <mergeCell ref="A22:B22"/>
    <mergeCell ref="C22:D22"/>
    <mergeCell ref="C24:D24"/>
    <mergeCell ref="E24:F24"/>
    <mergeCell ref="G24:H24"/>
    <mergeCell ref="I30:J30"/>
    <mergeCell ref="K24:L24"/>
    <mergeCell ref="G26:H26"/>
    <mergeCell ref="C28:D28"/>
    <mergeCell ref="E28:F28"/>
    <mergeCell ref="G28:H28"/>
    <mergeCell ref="K28:L28"/>
    <mergeCell ref="M24:N24"/>
    <mergeCell ref="A25:B25"/>
    <mergeCell ref="C25:D25"/>
    <mergeCell ref="E25:F25"/>
    <mergeCell ref="G25:H25"/>
    <mergeCell ref="I32:J32"/>
    <mergeCell ref="K25:L25"/>
    <mergeCell ref="M26:N26"/>
    <mergeCell ref="M25:N25"/>
    <mergeCell ref="A24:B24"/>
    <mergeCell ref="M28:N28"/>
    <mergeCell ref="A26:B26"/>
    <mergeCell ref="C26:D26"/>
    <mergeCell ref="E26:F26"/>
    <mergeCell ref="K26:L26"/>
    <mergeCell ref="A28:B28"/>
    <mergeCell ref="M29:N29"/>
    <mergeCell ref="K30:L30"/>
    <mergeCell ref="M30:N30"/>
    <mergeCell ref="A29:B29"/>
    <mergeCell ref="C29:D29"/>
    <mergeCell ref="E29:F29"/>
    <mergeCell ref="G29:H29"/>
    <mergeCell ref="K29:L29"/>
    <mergeCell ref="K31:L31"/>
    <mergeCell ref="M31:N31"/>
    <mergeCell ref="A30:B30"/>
    <mergeCell ref="C30:D30"/>
    <mergeCell ref="E30:F30"/>
    <mergeCell ref="G30:H30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M32:N32"/>
    <mergeCell ref="A34:B34"/>
    <mergeCell ref="C34:D34"/>
    <mergeCell ref="A32:B32"/>
    <mergeCell ref="C32:D32"/>
    <mergeCell ref="E32:F32"/>
    <mergeCell ref="G32:H3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G4">
      <selection activeCell="J30" sqref="J30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4.140625" style="0" customWidth="1"/>
    <col min="4" max="4" width="10.7109375" style="0" customWidth="1"/>
    <col min="5" max="5" width="4.140625" style="0" customWidth="1"/>
    <col min="6" max="6" width="10.7109375" style="0" customWidth="1"/>
    <col min="7" max="7" width="4.140625" style="0" customWidth="1"/>
    <col min="8" max="8" width="10.7109375" style="0" customWidth="1"/>
    <col min="9" max="9" width="4.140625" style="0" customWidth="1"/>
    <col min="10" max="10" width="70.7109375" style="0" customWidth="1"/>
    <col min="11" max="11" width="4.140625" style="0" customWidth="1"/>
    <col min="12" max="12" width="10.7109375" style="0" customWidth="1"/>
    <col min="13" max="13" width="4.140625" style="0" customWidth="1"/>
    <col min="14" max="14" width="10.7109375" style="0" customWidth="1"/>
  </cols>
  <sheetData>
    <row r="1" spans="1:14" s="11" customFormat="1" ht="49.5" customHeight="1">
      <c r="A1" s="180">
        <f>IF(Calendario!$Q$4="","",Calendario!$Q$4)</f>
      </c>
      <c r="B1" s="180"/>
      <c r="C1" s="180"/>
      <c r="D1" s="180"/>
      <c r="E1" s="180"/>
      <c r="F1" s="180"/>
      <c r="G1" s="180"/>
      <c r="H1" s="179">
        <f>Calendario!I18</f>
        <v>42064</v>
      </c>
      <c r="I1" s="179"/>
      <c r="J1" s="179"/>
      <c r="K1" s="179"/>
      <c r="L1" s="179"/>
      <c r="M1" s="179"/>
      <c r="N1" s="179"/>
    </row>
    <row r="2" spans="1:14" s="11" customFormat="1" ht="15">
      <c r="A2" s="104" t="str">
        <f>'1-noviembre'!A2:B2</f>
        <v>lunes</v>
      </c>
      <c r="B2" s="102"/>
      <c r="C2" s="102" t="str">
        <f>'1-noviembre'!C2:D2</f>
        <v>martes</v>
      </c>
      <c r="D2" s="102"/>
      <c r="E2" s="102" t="str">
        <f>'1-noviembre'!E2:F2</f>
        <v>miércoles</v>
      </c>
      <c r="F2" s="102"/>
      <c r="G2" s="102" t="str">
        <f>'1-noviembre'!G2:H2</f>
        <v>jueves</v>
      </c>
      <c r="H2" s="102"/>
      <c r="I2" s="102" t="str">
        <f>'1-noviembre'!I2:J2</f>
        <v>viernes</v>
      </c>
      <c r="J2" s="102"/>
      <c r="K2" s="102" t="str">
        <f>'1-noviembre'!K2:L2</f>
        <v>sábado</v>
      </c>
      <c r="L2" s="102"/>
      <c r="M2" s="102" t="str">
        <f>'1-noviembre'!M2:N2</f>
        <v>domingo</v>
      </c>
      <c r="N2" s="103"/>
    </row>
    <row r="3" spans="1:14" s="11" customFormat="1" ht="18">
      <c r="A3" s="14">
        <f>Calendario!I20</f>
      </c>
      <c r="B3" s="15"/>
      <c r="C3" s="14">
        <f>Calendario!J20</f>
      </c>
      <c r="D3" s="15"/>
      <c r="E3" s="14">
        <f>Calendario!K20</f>
      </c>
      <c r="F3" s="15"/>
      <c r="G3" s="14">
        <f>Calendario!L20</f>
      </c>
      <c r="H3" s="15"/>
      <c r="I3" s="14">
        <f>Calendario!M20</f>
      </c>
      <c r="J3" s="15"/>
      <c r="K3" s="14">
        <f>Calendario!N20</f>
      </c>
      <c r="L3" s="15"/>
      <c r="M3" s="14">
        <f>Calendario!O20</f>
        <v>42064</v>
      </c>
      <c r="N3" s="15"/>
    </row>
    <row r="4" spans="1:14" s="11" customFormat="1" ht="12.75">
      <c r="A4" s="105"/>
      <c r="B4" s="106"/>
      <c r="C4" s="105"/>
      <c r="D4" s="106"/>
      <c r="E4" s="105"/>
      <c r="F4" s="106"/>
      <c r="G4" s="105"/>
      <c r="H4" s="106"/>
      <c r="I4" s="105"/>
      <c r="J4" s="106"/>
      <c r="K4" s="105"/>
      <c r="L4" s="106"/>
      <c r="M4" s="105"/>
      <c r="N4" s="106"/>
    </row>
    <row r="5" spans="1:14" s="11" customFormat="1" ht="12.75">
      <c r="A5" s="105"/>
      <c r="B5" s="106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</row>
    <row r="6" spans="1:14" s="11" customFormat="1" ht="12.75">
      <c r="A6" s="105"/>
      <c r="B6" s="106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</row>
    <row r="7" spans="1:14" s="11" customFormat="1" ht="12.75">
      <c r="A7" s="105" t="s">
        <v>4</v>
      </c>
      <c r="B7" s="106"/>
      <c r="C7" s="105" t="s">
        <v>4</v>
      </c>
      <c r="D7" s="106"/>
      <c r="E7" s="105" t="s">
        <v>4</v>
      </c>
      <c r="F7" s="106"/>
      <c r="G7" s="105" t="s">
        <v>4</v>
      </c>
      <c r="H7" s="106"/>
      <c r="I7" s="105" t="s">
        <v>4</v>
      </c>
      <c r="J7" s="106"/>
      <c r="K7" s="105" t="s">
        <v>4</v>
      </c>
      <c r="L7" s="106"/>
      <c r="M7" s="105" t="s">
        <v>4</v>
      </c>
      <c r="N7" s="106"/>
    </row>
    <row r="8" spans="1:14" s="12" customFormat="1" ht="12.75">
      <c r="A8" s="107" t="s">
        <v>4</v>
      </c>
      <c r="B8" s="108"/>
      <c r="C8" s="107" t="s">
        <v>4</v>
      </c>
      <c r="D8" s="108"/>
      <c r="E8" s="107" t="s">
        <v>4</v>
      </c>
      <c r="F8" s="108"/>
      <c r="G8" s="107" t="s">
        <v>4</v>
      </c>
      <c r="H8" s="108"/>
      <c r="I8" s="107" t="s">
        <v>4</v>
      </c>
      <c r="J8" s="108"/>
      <c r="K8" s="107" t="s">
        <v>4</v>
      </c>
      <c r="L8" s="108"/>
      <c r="M8" s="107" t="s">
        <v>4</v>
      </c>
      <c r="N8" s="108"/>
    </row>
    <row r="9" spans="1:14" s="11" customFormat="1" ht="18">
      <c r="A9" s="14">
        <f>Calendario!I21</f>
        <v>42065</v>
      </c>
      <c r="B9" s="15"/>
      <c r="C9" s="14">
        <f>Calendario!J21</f>
        <v>42066</v>
      </c>
      <c r="D9" s="15"/>
      <c r="E9" s="14">
        <f>Calendario!K21</f>
        <v>42067</v>
      </c>
      <c r="F9" s="15"/>
      <c r="G9" s="14">
        <f>Calendario!L21</f>
        <v>42068</v>
      </c>
      <c r="H9" s="15"/>
      <c r="I9" s="69">
        <v>6</v>
      </c>
      <c r="J9" s="48" t="s">
        <v>29</v>
      </c>
      <c r="K9" s="14">
        <f>Calendario!N21</f>
        <v>42070</v>
      </c>
      <c r="L9" s="15"/>
      <c r="M9" s="14">
        <f>Calendario!O21</f>
        <v>42071</v>
      </c>
      <c r="N9" s="15"/>
    </row>
    <row r="10" spans="1:14" s="11" customFormat="1" ht="15">
      <c r="A10" s="105"/>
      <c r="B10" s="106"/>
      <c r="C10" s="105"/>
      <c r="D10" s="106"/>
      <c r="E10" s="105"/>
      <c r="F10" s="106"/>
      <c r="G10" s="105"/>
      <c r="H10" s="106"/>
      <c r="I10" s="198" t="s">
        <v>89</v>
      </c>
      <c r="J10" s="199"/>
      <c r="K10" s="105"/>
      <c r="L10" s="106"/>
      <c r="M10" s="105"/>
      <c r="N10" s="106"/>
    </row>
    <row r="11" spans="1:14" s="11" customFormat="1" ht="15">
      <c r="A11" s="105"/>
      <c r="B11" s="106"/>
      <c r="C11" s="105"/>
      <c r="D11" s="106"/>
      <c r="E11" s="105"/>
      <c r="F11" s="106"/>
      <c r="G11" s="105"/>
      <c r="H11" s="106"/>
      <c r="I11" s="173" t="s">
        <v>53</v>
      </c>
      <c r="J11" s="174"/>
      <c r="K11" s="105"/>
      <c r="L11" s="106"/>
      <c r="M11" s="105"/>
      <c r="N11" s="106"/>
    </row>
    <row r="12" spans="1:14" s="11" customFormat="1" ht="12.75">
      <c r="A12" s="105"/>
      <c r="B12" s="106"/>
      <c r="C12" s="105"/>
      <c r="D12" s="106"/>
      <c r="E12" s="105"/>
      <c r="F12" s="106"/>
      <c r="G12" s="105"/>
      <c r="H12" s="106"/>
      <c r="I12" s="76"/>
      <c r="J12" s="76"/>
      <c r="K12" s="105"/>
      <c r="L12" s="106"/>
      <c r="M12" s="105"/>
      <c r="N12" s="106"/>
    </row>
    <row r="13" spans="1:14" s="11" customFormat="1" ht="15">
      <c r="A13" s="105" t="s">
        <v>4</v>
      </c>
      <c r="B13" s="106"/>
      <c r="C13" s="105" t="s">
        <v>4</v>
      </c>
      <c r="D13" s="106"/>
      <c r="E13" s="105" t="s">
        <v>4</v>
      </c>
      <c r="F13" s="106"/>
      <c r="G13" s="105" t="s">
        <v>4</v>
      </c>
      <c r="H13" s="106"/>
      <c r="I13" s="202" t="s">
        <v>93</v>
      </c>
      <c r="J13" s="201"/>
      <c r="K13" s="105" t="s">
        <v>4</v>
      </c>
      <c r="L13" s="106"/>
      <c r="M13" s="105" t="s">
        <v>4</v>
      </c>
      <c r="N13" s="106"/>
    </row>
    <row r="14" spans="1:14" s="12" customFormat="1" ht="15">
      <c r="A14" s="107" t="s">
        <v>4</v>
      </c>
      <c r="B14" s="108"/>
      <c r="C14" s="107" t="s">
        <v>4</v>
      </c>
      <c r="D14" s="108"/>
      <c r="E14" s="107" t="s">
        <v>4</v>
      </c>
      <c r="F14" s="108"/>
      <c r="G14" s="107" t="s">
        <v>4</v>
      </c>
      <c r="H14" s="108"/>
      <c r="I14" s="200" t="s">
        <v>88</v>
      </c>
      <c r="J14" s="201"/>
      <c r="K14" s="107" t="s">
        <v>4</v>
      </c>
      <c r="L14" s="108"/>
      <c r="M14" s="107" t="s">
        <v>4</v>
      </c>
      <c r="N14" s="108"/>
    </row>
    <row r="15" spans="1:14" s="11" customFormat="1" ht="18">
      <c r="A15" s="14">
        <f>Calendario!I22</f>
        <v>42072</v>
      </c>
      <c r="B15" s="15"/>
      <c r="C15" s="14">
        <f>Calendario!J22</f>
        <v>42073</v>
      </c>
      <c r="D15" s="15"/>
      <c r="E15" s="14">
        <f>Calendario!K22</f>
        <v>42074</v>
      </c>
      <c r="F15" s="15"/>
      <c r="G15" s="14">
        <f>Calendario!L22</f>
        <v>42075</v>
      </c>
      <c r="H15" s="15"/>
      <c r="I15" s="14">
        <v>13</v>
      </c>
      <c r="J15" s="73"/>
      <c r="K15" s="14">
        <f>Calendario!N22</f>
        <v>42077</v>
      </c>
      <c r="L15" s="15"/>
      <c r="M15" s="14">
        <f>Calendario!O22</f>
        <v>42078</v>
      </c>
      <c r="N15" s="15"/>
    </row>
    <row r="16" spans="1:14" s="11" customFormat="1" ht="15">
      <c r="A16" s="105"/>
      <c r="B16" s="106"/>
      <c r="C16" s="105"/>
      <c r="D16" s="106"/>
      <c r="E16" s="105"/>
      <c r="F16" s="106"/>
      <c r="G16" s="105"/>
      <c r="H16" s="106"/>
      <c r="I16" s="177"/>
      <c r="J16" s="178"/>
      <c r="K16" s="105"/>
      <c r="L16" s="106"/>
      <c r="M16" s="105"/>
      <c r="N16" s="106"/>
    </row>
    <row r="17" spans="1:14" s="11" customFormat="1" ht="15">
      <c r="A17" s="105"/>
      <c r="B17" s="106"/>
      <c r="C17" s="105"/>
      <c r="D17" s="106"/>
      <c r="E17" s="105"/>
      <c r="F17" s="106"/>
      <c r="G17" s="105"/>
      <c r="H17" s="106"/>
      <c r="I17" s="177"/>
      <c r="J17" s="106"/>
      <c r="K17" s="105"/>
      <c r="L17" s="106"/>
      <c r="M17" s="105"/>
      <c r="N17" s="106"/>
    </row>
    <row r="18" spans="1:14" s="11" customFormat="1" ht="12.75">
      <c r="A18" s="105"/>
      <c r="B18" s="106"/>
      <c r="C18" s="105"/>
      <c r="D18" s="106"/>
      <c r="E18" s="105"/>
      <c r="F18" s="106"/>
      <c r="G18" s="105"/>
      <c r="H18" s="106"/>
      <c r="I18" s="105"/>
      <c r="J18" s="106"/>
      <c r="K18" s="105"/>
      <c r="L18" s="106"/>
      <c r="M18" s="105"/>
      <c r="N18" s="106"/>
    </row>
    <row r="19" spans="1:14" s="11" customFormat="1" ht="15">
      <c r="A19" s="105" t="s">
        <v>4</v>
      </c>
      <c r="B19" s="106"/>
      <c r="C19" s="105" t="s">
        <v>4</v>
      </c>
      <c r="D19" s="106"/>
      <c r="E19" s="105" t="s">
        <v>4</v>
      </c>
      <c r="F19" s="106"/>
      <c r="G19" s="105" t="s">
        <v>4</v>
      </c>
      <c r="H19" s="106"/>
      <c r="I19" s="203"/>
      <c r="J19" s="204"/>
      <c r="K19" s="105" t="s">
        <v>4</v>
      </c>
      <c r="L19" s="106"/>
      <c r="M19" s="105" t="s">
        <v>4</v>
      </c>
      <c r="N19" s="106"/>
    </row>
    <row r="20" spans="1:14" s="12" customFormat="1" ht="12.75">
      <c r="A20" s="107" t="s">
        <v>4</v>
      </c>
      <c r="B20" s="108"/>
      <c r="C20" s="107" t="s">
        <v>4</v>
      </c>
      <c r="D20" s="108"/>
      <c r="E20" s="107" t="s">
        <v>4</v>
      </c>
      <c r="F20" s="108"/>
      <c r="G20" s="107" t="s">
        <v>4</v>
      </c>
      <c r="H20" s="108"/>
      <c r="I20" s="107"/>
      <c r="J20" s="108"/>
      <c r="K20" s="107" t="s">
        <v>4</v>
      </c>
      <c r="L20" s="108"/>
      <c r="M20" s="107" t="s">
        <v>4</v>
      </c>
      <c r="N20" s="108"/>
    </row>
    <row r="21" spans="1:14" s="11" customFormat="1" ht="18">
      <c r="A21" s="14">
        <f>Calendario!I23</f>
        <v>42079</v>
      </c>
      <c r="B21" s="15"/>
      <c r="C21" s="14">
        <f>Calendario!J23</f>
        <v>42080</v>
      </c>
      <c r="D21" s="15"/>
      <c r="E21" s="14">
        <f>Calendario!K23</f>
        <v>42081</v>
      </c>
      <c r="F21" s="15"/>
      <c r="G21" s="14">
        <f>Calendario!L23</f>
        <v>42082</v>
      </c>
      <c r="H21" s="15"/>
      <c r="I21" s="72">
        <v>20</v>
      </c>
      <c r="K21" s="14">
        <f>Calendario!N23</f>
        <v>42084</v>
      </c>
      <c r="L21" s="15"/>
      <c r="M21" s="14">
        <f>Calendario!O23</f>
        <v>42085</v>
      </c>
      <c r="N21" s="15"/>
    </row>
    <row r="22" spans="1:14" s="11" customFormat="1" ht="12.75">
      <c r="A22" s="105"/>
      <c r="B22" s="106"/>
      <c r="C22" s="105"/>
      <c r="D22" s="106"/>
      <c r="E22" s="105"/>
      <c r="F22" s="106"/>
      <c r="G22" s="105"/>
      <c r="H22" s="106"/>
      <c r="K22" s="105"/>
      <c r="L22" s="106"/>
      <c r="M22" s="105"/>
      <c r="N22" s="106"/>
    </row>
    <row r="23" spans="1:14" s="11" customFormat="1" ht="12.75">
      <c r="A23" s="105"/>
      <c r="B23" s="106"/>
      <c r="C23" s="105"/>
      <c r="D23" s="106"/>
      <c r="E23" s="105"/>
      <c r="F23" s="106"/>
      <c r="G23" s="105"/>
      <c r="H23" s="106"/>
      <c r="K23" s="105"/>
      <c r="L23" s="106"/>
      <c r="M23" s="105"/>
      <c r="N23" s="106"/>
    </row>
    <row r="24" spans="1:14" s="11" customFormat="1" ht="12.75">
      <c r="A24" s="105"/>
      <c r="B24" s="106"/>
      <c r="C24" s="105"/>
      <c r="D24" s="106"/>
      <c r="E24" s="105"/>
      <c r="F24" s="106"/>
      <c r="G24" s="105"/>
      <c r="H24" s="106"/>
      <c r="K24" s="105"/>
      <c r="L24" s="106"/>
      <c r="M24" s="105"/>
      <c r="N24" s="106"/>
    </row>
    <row r="25" spans="1:14" s="11" customFormat="1" ht="12.75">
      <c r="A25" s="105" t="s">
        <v>4</v>
      </c>
      <c r="B25" s="106"/>
      <c r="C25" s="105" t="s">
        <v>4</v>
      </c>
      <c r="D25" s="106"/>
      <c r="E25" s="105" t="s">
        <v>4</v>
      </c>
      <c r="F25" s="106"/>
      <c r="G25" s="105" t="s">
        <v>4</v>
      </c>
      <c r="H25" s="106"/>
      <c r="K25" s="105" t="s">
        <v>4</v>
      </c>
      <c r="L25" s="106"/>
      <c r="M25" s="105" t="s">
        <v>4</v>
      </c>
      <c r="N25" s="106"/>
    </row>
    <row r="26" spans="1:14" s="12" customFormat="1" ht="12.75">
      <c r="A26" s="107" t="s">
        <v>4</v>
      </c>
      <c r="B26" s="108"/>
      <c r="C26" s="107" t="s">
        <v>4</v>
      </c>
      <c r="D26" s="108"/>
      <c r="E26" s="107" t="s">
        <v>4</v>
      </c>
      <c r="F26" s="108"/>
      <c r="G26" s="107" t="s">
        <v>4</v>
      </c>
      <c r="H26" s="108"/>
      <c r="I26" s="57"/>
      <c r="J26" s="56"/>
      <c r="K26" s="107" t="s">
        <v>4</v>
      </c>
      <c r="L26" s="108"/>
      <c r="M26" s="107" t="s">
        <v>4</v>
      </c>
      <c r="N26" s="108"/>
    </row>
    <row r="27" spans="1:14" s="11" customFormat="1" ht="18">
      <c r="A27" s="14">
        <f>Calendario!I24</f>
        <v>42086</v>
      </c>
      <c r="B27" s="15"/>
      <c r="C27" s="14">
        <f>Calendario!J24</f>
        <v>42087</v>
      </c>
      <c r="D27" s="15"/>
      <c r="E27" s="14">
        <f>Calendario!K24</f>
        <v>42088</v>
      </c>
      <c r="F27" s="15"/>
      <c r="G27" s="14">
        <f>Calendario!L24</f>
        <v>42089</v>
      </c>
      <c r="H27" s="15"/>
      <c r="I27" s="72">
        <v>27</v>
      </c>
      <c r="K27" s="14">
        <f>Calendario!N24</f>
        <v>42091</v>
      </c>
      <c r="L27" s="15"/>
      <c r="M27" s="14">
        <f>Calendario!O24</f>
        <v>42092</v>
      </c>
      <c r="N27" s="15"/>
    </row>
    <row r="28" spans="1:14" s="11" customFormat="1" ht="12.75">
      <c r="A28" s="105"/>
      <c r="B28" s="106"/>
      <c r="C28" s="105"/>
      <c r="D28" s="106"/>
      <c r="E28" s="105"/>
      <c r="F28" s="106"/>
      <c r="G28" s="105"/>
      <c r="H28" s="106"/>
      <c r="K28" s="105"/>
      <c r="L28" s="106"/>
      <c r="M28" s="105"/>
      <c r="N28" s="106"/>
    </row>
    <row r="29" spans="1:14" s="11" customFormat="1" ht="12.75">
      <c r="A29" s="105"/>
      <c r="B29" s="106"/>
      <c r="C29" s="105"/>
      <c r="D29" s="106"/>
      <c r="E29" s="105"/>
      <c r="F29" s="106"/>
      <c r="G29" s="105"/>
      <c r="H29" s="106"/>
      <c r="K29" s="105"/>
      <c r="L29" s="106"/>
      <c r="M29" s="105"/>
      <c r="N29" s="106"/>
    </row>
    <row r="30" spans="1:14" s="11" customFormat="1" ht="12.75">
      <c r="A30" s="105"/>
      <c r="B30" s="106"/>
      <c r="C30" s="105"/>
      <c r="D30" s="106"/>
      <c r="E30" s="105"/>
      <c r="F30" s="106"/>
      <c r="G30" s="105"/>
      <c r="H30" s="106"/>
      <c r="K30" s="105"/>
      <c r="L30" s="106"/>
      <c r="M30" s="105"/>
      <c r="N30" s="106"/>
    </row>
    <row r="31" spans="1:14" s="11" customFormat="1" ht="12.75">
      <c r="A31" s="105" t="s">
        <v>4</v>
      </c>
      <c r="B31" s="106"/>
      <c r="C31" s="105" t="s">
        <v>4</v>
      </c>
      <c r="D31" s="106"/>
      <c r="E31" s="105" t="s">
        <v>4</v>
      </c>
      <c r="F31" s="106"/>
      <c r="G31" s="105" t="s">
        <v>4</v>
      </c>
      <c r="H31" s="106"/>
      <c r="K31" s="105" t="s">
        <v>4</v>
      </c>
      <c r="L31" s="106"/>
      <c r="M31" s="105" t="s">
        <v>4</v>
      </c>
      <c r="N31" s="106"/>
    </row>
    <row r="32" spans="1:14" s="12" customFormat="1" ht="12.75">
      <c r="A32" s="107" t="s">
        <v>4</v>
      </c>
      <c r="B32" s="108"/>
      <c r="C32" s="107" t="s">
        <v>4</v>
      </c>
      <c r="D32" s="108"/>
      <c r="E32" s="107" t="s">
        <v>4</v>
      </c>
      <c r="F32" s="108"/>
      <c r="G32" s="107" t="s">
        <v>4</v>
      </c>
      <c r="H32" s="108"/>
      <c r="K32" s="107" t="s">
        <v>4</v>
      </c>
      <c r="L32" s="108"/>
      <c r="M32" s="107" t="s">
        <v>4</v>
      </c>
      <c r="N32" s="108"/>
    </row>
    <row r="33" spans="1:14" ht="18">
      <c r="A33" s="66">
        <f>Calendario!I25</f>
        <v>42093</v>
      </c>
      <c r="B33" s="67"/>
      <c r="C33" s="63">
        <f>Calendario!J25</f>
        <v>42094</v>
      </c>
      <c r="D33" s="64"/>
      <c r="E33" s="34"/>
      <c r="F33" s="6"/>
      <c r="G33" s="19"/>
      <c r="H33" s="26"/>
      <c r="I33" s="25" t="s">
        <v>14</v>
      </c>
      <c r="J33" s="19"/>
      <c r="K33" s="19"/>
      <c r="L33" s="19"/>
      <c r="M33" s="19"/>
      <c r="N33" s="26"/>
    </row>
    <row r="34" spans="1:14" ht="15">
      <c r="A34" s="213"/>
      <c r="B34" s="214"/>
      <c r="C34" s="145"/>
      <c r="D34" s="146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ht="15">
      <c r="A35" s="211" t="s">
        <v>38</v>
      </c>
      <c r="B35" s="212"/>
      <c r="C35" s="145"/>
      <c r="D35" s="146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ht="15">
      <c r="A36" s="213" t="s">
        <v>39</v>
      </c>
      <c r="B36" s="214"/>
      <c r="C36" s="145"/>
      <c r="D36" s="146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ht="15">
      <c r="A37" s="213" t="s">
        <v>40</v>
      </c>
      <c r="B37" s="214"/>
      <c r="C37" s="145" t="s">
        <v>4</v>
      </c>
      <c r="D37" s="146"/>
      <c r="E37" s="35"/>
      <c r="F37" s="13"/>
      <c r="G37" s="13"/>
      <c r="H37" s="17"/>
      <c r="I37" s="16"/>
      <c r="J37" s="13"/>
      <c r="K37" s="13"/>
      <c r="L37" s="13"/>
      <c r="M37" s="137" t="s">
        <v>3</v>
      </c>
      <c r="N37" s="138"/>
    </row>
    <row r="38" spans="1:14" ht="15">
      <c r="A38" s="207" t="s">
        <v>4</v>
      </c>
      <c r="B38" s="208"/>
      <c r="C38" s="209" t="s">
        <v>0</v>
      </c>
      <c r="D38" s="210"/>
      <c r="E38" s="36" t="s">
        <v>1</v>
      </c>
      <c r="F38" s="18"/>
      <c r="G38" s="18"/>
      <c r="H38" s="37" t="s">
        <v>0</v>
      </c>
      <c r="I38" s="20"/>
      <c r="J38" s="18"/>
      <c r="K38" s="135" t="s">
        <v>15</v>
      </c>
      <c r="L38" s="135"/>
      <c r="M38" s="135"/>
      <c r="N38" s="136"/>
    </row>
  </sheetData>
  <sheetProtection/>
  <mergeCells count="185">
    <mergeCell ref="M37:N37"/>
    <mergeCell ref="K38:N38"/>
    <mergeCell ref="H1:N1"/>
    <mergeCell ref="A1:G1"/>
    <mergeCell ref="A37:B37"/>
    <mergeCell ref="C37:D37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E32:F32"/>
    <mergeCell ref="G32:H32"/>
    <mergeCell ref="C30:D30"/>
    <mergeCell ref="E30:F30"/>
    <mergeCell ref="G30:H30"/>
    <mergeCell ref="C28:D28"/>
    <mergeCell ref="E28:F28"/>
    <mergeCell ref="G28:H28"/>
    <mergeCell ref="K30:L30"/>
    <mergeCell ref="M30:N30"/>
    <mergeCell ref="A31:B31"/>
    <mergeCell ref="C31:D31"/>
    <mergeCell ref="E31:F31"/>
    <mergeCell ref="G31:H31"/>
    <mergeCell ref="K31:L31"/>
    <mergeCell ref="M31:N31"/>
    <mergeCell ref="A30:B30"/>
    <mergeCell ref="M28:N28"/>
    <mergeCell ref="A29:B29"/>
    <mergeCell ref="C29:D29"/>
    <mergeCell ref="E29:F29"/>
    <mergeCell ref="G29:H29"/>
    <mergeCell ref="K29:L29"/>
    <mergeCell ref="M29:N29"/>
    <mergeCell ref="A28:B28"/>
    <mergeCell ref="K25:L25"/>
    <mergeCell ref="E25:F25"/>
    <mergeCell ref="G25:H25"/>
    <mergeCell ref="K28:L28"/>
    <mergeCell ref="M25:N25"/>
    <mergeCell ref="A26:B26"/>
    <mergeCell ref="C26:D26"/>
    <mergeCell ref="E26:F26"/>
    <mergeCell ref="G26:H26"/>
    <mergeCell ref="K26:L26"/>
    <mergeCell ref="M26:N26"/>
    <mergeCell ref="A25:B25"/>
    <mergeCell ref="C25:D25"/>
    <mergeCell ref="M23:N23"/>
    <mergeCell ref="A24:B24"/>
    <mergeCell ref="C24:D24"/>
    <mergeCell ref="E24:F24"/>
    <mergeCell ref="G24:H24"/>
    <mergeCell ref="K24:L24"/>
    <mergeCell ref="M24:N24"/>
    <mergeCell ref="A23:B23"/>
    <mergeCell ref="C23:D23"/>
    <mergeCell ref="E23:F23"/>
    <mergeCell ref="G23:H23"/>
    <mergeCell ref="I20:J20"/>
    <mergeCell ref="K20:L20"/>
    <mergeCell ref="E20:F20"/>
    <mergeCell ref="G20:H20"/>
    <mergeCell ref="K23:L23"/>
    <mergeCell ref="M20:N20"/>
    <mergeCell ref="A22:B22"/>
    <mergeCell ref="C22:D22"/>
    <mergeCell ref="E22:F22"/>
    <mergeCell ref="G22:H22"/>
    <mergeCell ref="K22:L22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6:J16"/>
    <mergeCell ref="K16:L16"/>
    <mergeCell ref="E16:F16"/>
    <mergeCell ref="G16:H16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I14:J14"/>
    <mergeCell ref="K13:L13"/>
    <mergeCell ref="M13:N13"/>
    <mergeCell ref="A14:B14"/>
    <mergeCell ref="C14:D14"/>
    <mergeCell ref="E14:F14"/>
    <mergeCell ref="G14:H14"/>
    <mergeCell ref="K14:L14"/>
    <mergeCell ref="M14:N14"/>
    <mergeCell ref="I13:J13"/>
    <mergeCell ref="K12:L12"/>
    <mergeCell ref="M12:N12"/>
    <mergeCell ref="A11:B11"/>
    <mergeCell ref="C11:D11"/>
    <mergeCell ref="A13:B13"/>
    <mergeCell ref="C13:D13"/>
    <mergeCell ref="E13:F13"/>
    <mergeCell ref="G13:H13"/>
    <mergeCell ref="I11:J11"/>
    <mergeCell ref="M10:N10"/>
    <mergeCell ref="M11:N11"/>
    <mergeCell ref="A12:B12"/>
    <mergeCell ref="C12:D12"/>
    <mergeCell ref="E12:F12"/>
    <mergeCell ref="G12:H12"/>
    <mergeCell ref="K11:L11"/>
    <mergeCell ref="E11:F11"/>
    <mergeCell ref="G11:H11"/>
    <mergeCell ref="A10:B10"/>
    <mergeCell ref="C10:D10"/>
    <mergeCell ref="E10:F10"/>
    <mergeCell ref="G10:H10"/>
    <mergeCell ref="I10:J10"/>
    <mergeCell ref="K10:L10"/>
    <mergeCell ref="K6:L6"/>
    <mergeCell ref="E6:F6"/>
    <mergeCell ref="G6:H6"/>
    <mergeCell ref="I8:J8"/>
    <mergeCell ref="K8:L8"/>
    <mergeCell ref="M8:N8"/>
    <mergeCell ref="C6:D6"/>
    <mergeCell ref="A8:B8"/>
    <mergeCell ref="C8:D8"/>
    <mergeCell ref="E8:F8"/>
    <mergeCell ref="G8:H8"/>
    <mergeCell ref="I6:J6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K2:L2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PageLayoutView="0" workbookViewId="0" topLeftCell="A1">
      <selection activeCell="J34" sqref="J34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4.140625" style="0" customWidth="1"/>
    <col min="4" max="4" width="10.7109375" style="0" customWidth="1"/>
    <col min="5" max="5" width="4.140625" style="0" customWidth="1"/>
    <col min="6" max="6" width="10.7109375" style="0" customWidth="1"/>
    <col min="7" max="7" width="4.140625" style="0" customWidth="1"/>
    <col min="8" max="8" width="10.7109375" style="0" customWidth="1"/>
    <col min="9" max="9" width="4.140625" style="0" customWidth="1"/>
    <col min="10" max="10" width="70.7109375" style="0" customWidth="1"/>
    <col min="11" max="11" width="4.140625" style="0" customWidth="1"/>
    <col min="12" max="12" width="10.7109375" style="0" customWidth="1"/>
    <col min="13" max="13" width="4.140625" style="0" customWidth="1"/>
    <col min="14" max="14" width="10.7109375" style="0" customWidth="1"/>
  </cols>
  <sheetData>
    <row r="1" spans="1:14" s="11" customFormat="1" ht="49.5" customHeight="1">
      <c r="A1" s="180">
        <f>IF(Calendario!$Q$4="","",Calendario!$Q$4)</f>
      </c>
      <c r="B1" s="180"/>
      <c r="C1" s="180"/>
      <c r="D1" s="180"/>
      <c r="E1" s="180"/>
      <c r="F1" s="180"/>
      <c r="G1" s="180"/>
      <c r="H1" s="179">
        <f>Calendario!Q18</f>
        <v>42095</v>
      </c>
      <c r="I1" s="179"/>
      <c r="J1" s="179"/>
      <c r="K1" s="179"/>
      <c r="L1" s="179"/>
      <c r="M1" s="179"/>
      <c r="N1" s="179"/>
    </row>
    <row r="2" spans="1:14" s="11" customFormat="1" ht="15">
      <c r="A2" s="104" t="str">
        <f>'1-noviembre'!A2:B2</f>
        <v>lunes</v>
      </c>
      <c r="B2" s="102"/>
      <c r="C2" s="102" t="str">
        <f>'1-noviembre'!C2:D2</f>
        <v>martes</v>
      </c>
      <c r="D2" s="102"/>
      <c r="E2" s="102" t="str">
        <f>'1-noviembre'!E2:F2</f>
        <v>miércoles</v>
      </c>
      <c r="F2" s="102"/>
      <c r="G2" s="102" t="str">
        <f>'1-noviembre'!G2:H2</f>
        <v>jueves</v>
      </c>
      <c r="H2" s="102"/>
      <c r="I2" s="102" t="str">
        <f>'1-noviembre'!I2:J2</f>
        <v>viernes</v>
      </c>
      <c r="J2" s="102"/>
      <c r="K2" s="102" t="str">
        <f>'1-noviembre'!K2:L2</f>
        <v>sábado</v>
      </c>
      <c r="L2" s="102"/>
      <c r="M2" s="102" t="str">
        <f>'1-noviembre'!M2:N2</f>
        <v>domingo</v>
      </c>
      <c r="N2" s="103"/>
    </row>
    <row r="3" spans="1:14" s="11" customFormat="1" ht="18">
      <c r="A3" s="14">
        <f>Calendario!Q20</f>
      </c>
      <c r="B3" s="15"/>
      <c r="C3" s="14">
        <f>Calendario!R20</f>
      </c>
      <c r="D3" s="15"/>
      <c r="E3" s="14">
        <f>Calendario!S20</f>
        <v>42095</v>
      </c>
      <c r="F3" s="15"/>
      <c r="G3" s="65">
        <f>Calendario!T20</f>
        <v>42096</v>
      </c>
      <c r="H3" s="68"/>
      <c r="I3" s="63">
        <f>Calendario!U20</f>
        <v>42097</v>
      </c>
      <c r="J3" s="64"/>
      <c r="K3" s="63">
        <f>Calendario!V20</f>
        <v>42098</v>
      </c>
      <c r="L3" s="64"/>
      <c r="M3" s="63">
        <f>Calendario!W20</f>
        <v>42099</v>
      </c>
      <c r="N3" s="64"/>
    </row>
    <row r="4" spans="1:14" s="11" customFormat="1" ht="15">
      <c r="A4" s="105"/>
      <c r="B4" s="106"/>
      <c r="C4" s="105"/>
      <c r="D4" s="106"/>
      <c r="E4" s="105"/>
      <c r="F4" s="106"/>
      <c r="G4" s="147"/>
      <c r="H4" s="148"/>
      <c r="I4" s="145"/>
      <c r="J4" s="146"/>
      <c r="K4" s="145"/>
      <c r="L4" s="146"/>
      <c r="M4" s="145"/>
      <c r="N4" s="146"/>
    </row>
    <row r="5" spans="1:14" s="11" customFormat="1" ht="15">
      <c r="A5" s="105"/>
      <c r="B5" s="106"/>
      <c r="C5" s="105"/>
      <c r="D5" s="106"/>
      <c r="E5" s="105"/>
      <c r="F5" s="106"/>
      <c r="G5" s="147"/>
      <c r="H5" s="148"/>
      <c r="I5" s="145"/>
      <c r="J5" s="146"/>
      <c r="K5" s="145"/>
      <c r="L5" s="146"/>
      <c r="M5" s="145"/>
      <c r="N5" s="146"/>
    </row>
    <row r="6" spans="1:14" s="11" customFormat="1" ht="15">
      <c r="A6" s="105"/>
      <c r="B6" s="106"/>
      <c r="C6" s="105"/>
      <c r="D6" s="106"/>
      <c r="E6" s="105"/>
      <c r="F6" s="106"/>
      <c r="G6" s="147" t="s">
        <v>42</v>
      </c>
      <c r="H6" s="148"/>
      <c r="I6" s="213" t="s">
        <v>41</v>
      </c>
      <c r="J6" s="146"/>
      <c r="K6" s="145"/>
      <c r="L6" s="146"/>
      <c r="M6" s="145"/>
      <c r="N6" s="146"/>
    </row>
    <row r="7" spans="1:14" s="11" customFormat="1" ht="15">
      <c r="A7" s="105" t="s">
        <v>4</v>
      </c>
      <c r="B7" s="106"/>
      <c r="C7" s="105" t="s">
        <v>4</v>
      </c>
      <c r="D7" s="106"/>
      <c r="E7" s="105" t="s">
        <v>4</v>
      </c>
      <c r="F7" s="106"/>
      <c r="G7" s="147" t="s">
        <v>43</v>
      </c>
      <c r="H7" s="148"/>
      <c r="I7" s="145" t="s">
        <v>4</v>
      </c>
      <c r="J7" s="146"/>
      <c r="K7" s="145" t="s">
        <v>4</v>
      </c>
      <c r="L7" s="146"/>
      <c r="M7" s="145" t="s">
        <v>4</v>
      </c>
      <c r="N7" s="146"/>
    </row>
    <row r="8" spans="1:14" s="12" customFormat="1" ht="15">
      <c r="A8" s="107" t="s">
        <v>4</v>
      </c>
      <c r="B8" s="108"/>
      <c r="C8" s="107" t="s">
        <v>4</v>
      </c>
      <c r="D8" s="108"/>
      <c r="E8" s="107" t="s">
        <v>4</v>
      </c>
      <c r="F8" s="108"/>
      <c r="G8" s="149" t="s">
        <v>4</v>
      </c>
      <c r="H8" s="150"/>
      <c r="I8" s="143" t="s">
        <v>4</v>
      </c>
      <c r="J8" s="144"/>
      <c r="K8" s="143" t="s">
        <v>4</v>
      </c>
      <c r="L8" s="144"/>
      <c r="M8" s="143" t="s">
        <v>4</v>
      </c>
      <c r="N8" s="144"/>
    </row>
    <row r="9" spans="1:14" s="11" customFormat="1" ht="18">
      <c r="A9" s="63">
        <f>Calendario!Q21</f>
        <v>42100</v>
      </c>
      <c r="B9" s="64"/>
      <c r="C9" s="14">
        <f>Calendario!R21</f>
        <v>42101</v>
      </c>
      <c r="D9" s="15"/>
      <c r="E9" s="14">
        <f>Calendario!S21</f>
        <v>42102</v>
      </c>
      <c r="F9" s="15"/>
      <c r="G9" s="14">
        <f>Calendario!T21</f>
        <v>42103</v>
      </c>
      <c r="H9" s="15"/>
      <c r="I9" s="14">
        <v>10</v>
      </c>
      <c r="J9" s="73"/>
      <c r="K9" s="14">
        <f>Calendario!V21</f>
        <v>42105</v>
      </c>
      <c r="L9" s="15"/>
      <c r="M9" s="14">
        <f>Calendario!W21</f>
        <v>42106</v>
      </c>
      <c r="N9" s="15"/>
    </row>
    <row r="10" spans="1:14" s="11" customFormat="1" ht="15">
      <c r="A10" s="145"/>
      <c r="B10" s="146"/>
      <c r="C10" s="105"/>
      <c r="D10" s="106"/>
      <c r="E10" s="105"/>
      <c r="F10" s="106"/>
      <c r="G10" s="105"/>
      <c r="H10" s="106"/>
      <c r="I10" s="177"/>
      <c r="J10" s="178"/>
      <c r="K10" s="105"/>
      <c r="L10" s="106"/>
      <c r="M10" s="105"/>
      <c r="N10" s="106"/>
    </row>
    <row r="11" spans="1:14" s="11" customFormat="1" ht="15">
      <c r="A11" s="145"/>
      <c r="B11" s="146"/>
      <c r="C11" s="105"/>
      <c r="D11" s="106"/>
      <c r="E11" s="105"/>
      <c r="F11" s="106"/>
      <c r="G11" s="105"/>
      <c r="H11" s="106"/>
      <c r="I11" s="177"/>
      <c r="J11" s="106"/>
      <c r="K11" s="105"/>
      <c r="L11" s="106"/>
      <c r="M11" s="105"/>
      <c r="N11" s="106"/>
    </row>
    <row r="12" spans="1:14" s="11" customFormat="1" ht="12.75">
      <c r="A12" s="145"/>
      <c r="B12" s="146"/>
      <c r="C12" s="105"/>
      <c r="D12" s="106"/>
      <c r="E12" s="105"/>
      <c r="F12" s="106"/>
      <c r="G12" s="105"/>
      <c r="H12" s="106"/>
      <c r="I12" s="105"/>
      <c r="J12" s="106"/>
      <c r="K12" s="105"/>
      <c r="L12" s="106"/>
      <c r="M12" s="105"/>
      <c r="N12" s="106"/>
    </row>
    <row r="13" spans="1:14" s="11" customFormat="1" ht="15">
      <c r="A13" s="145" t="s">
        <v>4</v>
      </c>
      <c r="B13" s="146"/>
      <c r="C13" s="105" t="s">
        <v>4</v>
      </c>
      <c r="D13" s="106"/>
      <c r="E13" s="105" t="s">
        <v>4</v>
      </c>
      <c r="F13" s="106"/>
      <c r="G13" s="105" t="s">
        <v>4</v>
      </c>
      <c r="H13" s="106"/>
      <c r="I13" s="203"/>
      <c r="J13" s="204"/>
      <c r="K13" s="105" t="s">
        <v>4</v>
      </c>
      <c r="L13" s="106"/>
      <c r="M13" s="105" t="s">
        <v>4</v>
      </c>
      <c r="N13" s="106"/>
    </row>
    <row r="14" spans="1:14" s="12" customFormat="1" ht="12.75">
      <c r="A14" s="143" t="s">
        <v>4</v>
      </c>
      <c r="B14" s="144"/>
      <c r="C14" s="107" t="s">
        <v>4</v>
      </c>
      <c r="D14" s="108"/>
      <c r="E14" s="107" t="s">
        <v>4</v>
      </c>
      <c r="F14" s="108"/>
      <c r="G14" s="107" t="s">
        <v>4</v>
      </c>
      <c r="H14" s="108"/>
      <c r="I14" s="105"/>
      <c r="J14" s="108"/>
      <c r="K14" s="107" t="s">
        <v>4</v>
      </c>
      <c r="L14" s="108"/>
      <c r="M14" s="107" t="s">
        <v>4</v>
      </c>
      <c r="N14" s="108"/>
    </row>
    <row r="15" spans="1:14" s="11" customFormat="1" ht="18">
      <c r="A15" s="14">
        <f>Calendario!Q22</f>
        <v>42107</v>
      </c>
      <c r="B15" s="15"/>
      <c r="C15" s="14">
        <f>Calendario!R22</f>
        <v>42108</v>
      </c>
      <c r="D15" s="15"/>
      <c r="E15" s="14">
        <f>Calendario!S22</f>
        <v>42109</v>
      </c>
      <c r="F15" s="15"/>
      <c r="G15" s="14">
        <f>Calendario!T22</f>
        <v>42110</v>
      </c>
      <c r="H15" s="236"/>
      <c r="I15" s="39">
        <v>17</v>
      </c>
      <c r="J15" s="222"/>
      <c r="K15" s="14">
        <f>Calendario!V22</f>
        <v>42112</v>
      </c>
      <c r="L15" s="15"/>
      <c r="M15" s="14">
        <f>Calendario!W22</f>
        <v>42113</v>
      </c>
      <c r="N15" s="15"/>
    </row>
    <row r="16" spans="1:14" s="11" customFormat="1" ht="15">
      <c r="A16" s="105"/>
      <c r="B16" s="106"/>
      <c r="C16" s="105"/>
      <c r="D16" s="106"/>
      <c r="E16" s="105"/>
      <c r="F16" s="106"/>
      <c r="G16" s="105"/>
      <c r="H16" s="189"/>
      <c r="I16" s="121" t="s">
        <v>25</v>
      </c>
      <c r="J16" s="223"/>
      <c r="K16" s="189"/>
      <c r="L16" s="106"/>
      <c r="M16" s="105"/>
      <c r="N16" s="106"/>
    </row>
    <row r="17" spans="1:14" s="11" customFormat="1" ht="12.75" customHeight="1">
      <c r="A17" s="105"/>
      <c r="B17" s="106"/>
      <c r="C17" s="105"/>
      <c r="D17" s="106"/>
      <c r="E17" s="105"/>
      <c r="F17" s="106"/>
      <c r="G17" s="105"/>
      <c r="H17" s="189"/>
      <c r="I17" s="238" t="s">
        <v>98</v>
      </c>
      <c r="J17" s="237"/>
      <c r="K17" s="105"/>
      <c r="L17" s="106"/>
      <c r="M17" s="105"/>
      <c r="N17" s="106"/>
    </row>
    <row r="18" spans="1:14" s="11" customFormat="1" ht="15">
      <c r="A18" s="105"/>
      <c r="B18" s="106"/>
      <c r="C18" s="105"/>
      <c r="D18" s="106"/>
      <c r="E18" s="105"/>
      <c r="F18" s="106"/>
      <c r="G18" s="105"/>
      <c r="H18" s="189"/>
      <c r="I18" s="121"/>
      <c r="J18" s="223"/>
      <c r="K18" s="189"/>
      <c r="L18" s="106"/>
      <c r="M18" s="105"/>
      <c r="N18" s="106"/>
    </row>
    <row r="19" spans="1:14" s="11" customFormat="1" ht="12.75">
      <c r="A19" s="105" t="s">
        <v>4</v>
      </c>
      <c r="B19" s="106"/>
      <c r="C19" s="105" t="s">
        <v>4</v>
      </c>
      <c r="D19" s="106"/>
      <c r="E19" s="105" t="s">
        <v>4</v>
      </c>
      <c r="F19" s="106"/>
      <c r="G19" s="105" t="s">
        <v>4</v>
      </c>
      <c r="H19" s="106"/>
      <c r="I19" s="222"/>
      <c r="J19" s="222"/>
      <c r="K19" s="189" t="s">
        <v>4</v>
      </c>
      <c r="L19" s="106"/>
      <c r="M19" s="105" t="s">
        <v>4</v>
      </c>
      <c r="N19" s="106"/>
    </row>
    <row r="20" spans="1:14" s="12" customFormat="1" ht="12.75">
      <c r="A20" s="107" t="s">
        <v>4</v>
      </c>
      <c r="B20" s="108"/>
      <c r="C20" s="107" t="s">
        <v>4</v>
      </c>
      <c r="D20" s="108"/>
      <c r="E20" s="107" t="s">
        <v>4</v>
      </c>
      <c r="F20" s="108"/>
      <c r="G20" s="107" t="s">
        <v>4</v>
      </c>
      <c r="H20" s="108"/>
      <c r="I20" s="224"/>
      <c r="J20" s="224"/>
      <c r="K20" s="107" t="s">
        <v>4</v>
      </c>
      <c r="L20" s="108"/>
      <c r="M20" s="107" t="s">
        <v>4</v>
      </c>
      <c r="N20" s="108"/>
    </row>
    <row r="21" spans="1:14" s="11" customFormat="1" ht="18">
      <c r="A21" s="14">
        <f>Calendario!Q23</f>
        <v>42114</v>
      </c>
      <c r="B21" s="15"/>
      <c r="C21" s="14">
        <f>Calendario!R23</f>
        <v>42115</v>
      </c>
      <c r="D21" s="15"/>
      <c r="E21" s="14">
        <f>Calendario!S23</f>
        <v>42116</v>
      </c>
      <c r="F21" s="15"/>
      <c r="G21" s="14">
        <f>Calendario!T23</f>
        <v>42117</v>
      </c>
      <c r="H21" s="15"/>
      <c r="I21" s="77">
        <v>24</v>
      </c>
      <c r="J21" s="78" t="s">
        <v>29</v>
      </c>
      <c r="K21" s="14">
        <f>Calendario!V23</f>
        <v>42119</v>
      </c>
      <c r="L21" s="15"/>
      <c r="M21" s="14">
        <f>Calendario!W23</f>
        <v>42120</v>
      </c>
      <c r="N21" s="15"/>
    </row>
    <row r="22" spans="1:14" s="11" customFormat="1" ht="15">
      <c r="A22" s="105"/>
      <c r="B22" s="106"/>
      <c r="C22" s="105"/>
      <c r="D22" s="106"/>
      <c r="E22" s="105"/>
      <c r="F22" s="106"/>
      <c r="G22" s="105"/>
      <c r="H22" s="106"/>
      <c r="I22" s="200"/>
      <c r="J22" s="219"/>
      <c r="K22" s="105"/>
      <c r="L22" s="106"/>
      <c r="M22" s="105"/>
      <c r="N22" s="106"/>
    </row>
    <row r="23" spans="1:14" s="11" customFormat="1" ht="15">
      <c r="A23" s="105"/>
      <c r="B23" s="106"/>
      <c r="C23" s="105"/>
      <c r="D23" s="106"/>
      <c r="E23" s="105"/>
      <c r="F23" s="106"/>
      <c r="G23" s="105"/>
      <c r="H23" s="106"/>
      <c r="I23" s="79"/>
      <c r="J23" s="80" t="s">
        <v>92</v>
      </c>
      <c r="K23" s="105"/>
      <c r="L23" s="106"/>
      <c r="M23" s="105"/>
      <c r="N23" s="106"/>
    </row>
    <row r="24" spans="1:14" s="11" customFormat="1" ht="15">
      <c r="A24" s="105"/>
      <c r="B24" s="106"/>
      <c r="C24" s="105"/>
      <c r="D24" s="106"/>
      <c r="E24" s="105"/>
      <c r="F24" s="106"/>
      <c r="G24" s="105"/>
      <c r="H24" s="106"/>
      <c r="I24" s="173" t="s">
        <v>91</v>
      </c>
      <c r="J24" s="174"/>
      <c r="K24" s="105"/>
      <c r="L24" s="106"/>
      <c r="M24" s="105"/>
      <c r="N24" s="106"/>
    </row>
    <row r="25" spans="1:14" s="11" customFormat="1" ht="15">
      <c r="A25" s="105" t="s">
        <v>4</v>
      </c>
      <c r="B25" s="106"/>
      <c r="C25" s="105" t="s">
        <v>4</v>
      </c>
      <c r="D25" s="106"/>
      <c r="E25" s="105" t="s">
        <v>4</v>
      </c>
      <c r="F25" s="106"/>
      <c r="G25" s="105" t="s">
        <v>4</v>
      </c>
      <c r="H25" s="106"/>
      <c r="I25" s="220"/>
      <c r="J25" s="221"/>
      <c r="K25" s="105" t="s">
        <v>4</v>
      </c>
      <c r="L25" s="106"/>
      <c r="M25" s="105" t="s">
        <v>4</v>
      </c>
      <c r="N25" s="106"/>
    </row>
    <row r="26" spans="1:14" s="12" customFormat="1" ht="12.75">
      <c r="A26" s="107" t="s">
        <v>4</v>
      </c>
      <c r="B26" s="108"/>
      <c r="C26" s="107" t="s">
        <v>4</v>
      </c>
      <c r="D26" s="108"/>
      <c r="E26" s="107" t="s">
        <v>4</v>
      </c>
      <c r="F26" s="108"/>
      <c r="G26" s="107" t="s">
        <v>4</v>
      </c>
      <c r="H26" s="108"/>
      <c r="I26" s="141" t="s">
        <v>4</v>
      </c>
      <c r="J26" s="142"/>
      <c r="K26" s="107" t="s">
        <v>4</v>
      </c>
      <c r="L26" s="108"/>
      <c r="M26" s="107" t="s">
        <v>4</v>
      </c>
      <c r="N26" s="108"/>
    </row>
    <row r="27" spans="1:14" s="11" customFormat="1" ht="18">
      <c r="A27" s="14">
        <f>Calendario!Q24</f>
        <v>42121</v>
      </c>
      <c r="B27" s="15"/>
      <c r="C27" s="14">
        <f>Calendario!R24</f>
        <v>42122</v>
      </c>
      <c r="D27" s="15"/>
      <c r="E27" s="14">
        <f>Calendario!S24</f>
        <v>42123</v>
      </c>
      <c r="F27" s="15"/>
      <c r="G27" s="14">
        <f>Calendario!T24</f>
        <v>42124</v>
      </c>
      <c r="H27" s="15"/>
      <c r="I27" s="14">
        <f>Calendario!U24</f>
      </c>
      <c r="J27" s="15"/>
      <c r="K27" s="14">
        <f>Calendario!V24</f>
      </c>
      <c r="L27" s="15"/>
      <c r="M27" s="14">
        <f>Calendario!W24</f>
      </c>
      <c r="N27" s="15"/>
    </row>
    <row r="28" spans="1:14" s="11" customFormat="1" ht="12.75">
      <c r="A28" s="105"/>
      <c r="B28" s="106"/>
      <c r="C28" s="105"/>
      <c r="D28" s="106"/>
      <c r="E28" s="105"/>
      <c r="F28" s="106"/>
      <c r="G28" s="105"/>
      <c r="H28" s="106"/>
      <c r="I28" s="105"/>
      <c r="J28" s="106"/>
      <c r="K28" s="105"/>
      <c r="L28" s="106"/>
      <c r="M28" s="105"/>
      <c r="N28" s="106"/>
    </row>
    <row r="29" spans="1:14" s="11" customFormat="1" ht="12.7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4" s="11" customFormat="1" ht="12.75">
      <c r="A30" s="105"/>
      <c r="B30" s="106"/>
      <c r="C30" s="105"/>
      <c r="D30" s="106"/>
      <c r="E30" s="105"/>
      <c r="F30" s="106"/>
      <c r="G30" s="105"/>
      <c r="H30" s="106"/>
      <c r="I30" s="105"/>
      <c r="J30" s="106"/>
      <c r="K30" s="105"/>
      <c r="L30" s="106"/>
      <c r="M30" s="105"/>
      <c r="N30" s="106"/>
    </row>
    <row r="31" spans="1:14" s="11" customFormat="1" ht="12.75">
      <c r="A31" s="105" t="s">
        <v>4</v>
      </c>
      <c r="B31" s="106"/>
      <c r="C31" s="105" t="s">
        <v>4</v>
      </c>
      <c r="D31" s="106"/>
      <c r="E31" s="105" t="s">
        <v>4</v>
      </c>
      <c r="F31" s="106"/>
      <c r="G31" s="105" t="s">
        <v>4</v>
      </c>
      <c r="H31" s="106"/>
      <c r="I31" s="105" t="s">
        <v>4</v>
      </c>
      <c r="J31" s="106"/>
      <c r="K31" s="105" t="s">
        <v>4</v>
      </c>
      <c r="L31" s="106"/>
      <c r="M31" s="105" t="s">
        <v>4</v>
      </c>
      <c r="N31" s="106"/>
    </row>
    <row r="32" spans="1:14" s="12" customFormat="1" ht="12.75">
      <c r="A32" s="107" t="s">
        <v>4</v>
      </c>
      <c r="B32" s="108"/>
      <c r="C32" s="107" t="s">
        <v>4</v>
      </c>
      <c r="D32" s="108"/>
      <c r="E32" s="107" t="s">
        <v>4</v>
      </c>
      <c r="F32" s="108"/>
      <c r="G32" s="107" t="s">
        <v>4</v>
      </c>
      <c r="H32" s="108"/>
      <c r="I32" s="107" t="s">
        <v>4</v>
      </c>
      <c r="J32" s="108"/>
      <c r="K32" s="107" t="s">
        <v>4</v>
      </c>
      <c r="L32" s="108"/>
      <c r="M32" s="107" t="s">
        <v>4</v>
      </c>
      <c r="N32" s="108"/>
    </row>
    <row r="33" spans="1:14" ht="18">
      <c r="A33" s="14">
        <f>Calendario!Q25</f>
      </c>
      <c r="B33" s="15"/>
      <c r="C33" s="14">
        <f>Calendario!R25</f>
      </c>
      <c r="D33" s="15"/>
      <c r="E33" s="34"/>
      <c r="F33" s="6"/>
      <c r="G33" s="19"/>
      <c r="H33" s="26"/>
      <c r="I33" s="25" t="s">
        <v>14</v>
      </c>
      <c r="J33" s="19"/>
      <c r="K33" s="19"/>
      <c r="L33" s="19"/>
      <c r="M33" s="19"/>
      <c r="N33" s="26"/>
    </row>
    <row r="34" spans="1:14" ht="12.75">
      <c r="A34" s="105"/>
      <c r="B34" s="106"/>
      <c r="C34" s="105"/>
      <c r="D34" s="106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ht="12.75">
      <c r="A35" s="105"/>
      <c r="B35" s="106"/>
      <c r="C35" s="105"/>
      <c r="D35" s="106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ht="12.75">
      <c r="A36" s="105"/>
      <c r="B36" s="106"/>
      <c r="C36" s="105"/>
      <c r="D36" s="106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ht="12.75">
      <c r="A37" s="105" t="s">
        <v>4</v>
      </c>
      <c r="B37" s="106"/>
      <c r="C37" s="105" t="s">
        <v>4</v>
      </c>
      <c r="D37" s="106"/>
      <c r="E37" s="35"/>
      <c r="F37" s="13"/>
      <c r="G37" s="13"/>
      <c r="H37" s="17"/>
      <c r="I37" s="16"/>
      <c r="J37" s="13"/>
      <c r="K37" s="13"/>
      <c r="L37" s="13"/>
      <c r="M37" s="137" t="s">
        <v>3</v>
      </c>
      <c r="N37" s="138"/>
    </row>
    <row r="38" spans="1:14" ht="12.75">
      <c r="A38" s="107" t="s">
        <v>4</v>
      </c>
      <c r="B38" s="108"/>
      <c r="C38" s="133" t="s">
        <v>0</v>
      </c>
      <c r="D38" s="134"/>
      <c r="E38" s="36" t="s">
        <v>1</v>
      </c>
      <c r="F38" s="18"/>
      <c r="G38" s="18"/>
      <c r="H38" s="37" t="s">
        <v>0</v>
      </c>
      <c r="I38" s="20"/>
      <c r="J38" s="18"/>
      <c r="K38" s="135" t="s">
        <v>15</v>
      </c>
      <c r="L38" s="135"/>
      <c r="M38" s="135"/>
      <c r="N38" s="136"/>
    </row>
  </sheetData>
  <sheetProtection/>
  <mergeCells count="193">
    <mergeCell ref="I17:J17"/>
    <mergeCell ref="M37:N37"/>
    <mergeCell ref="K38:N38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A4:B4"/>
    <mergeCell ref="C4:D4"/>
    <mergeCell ref="E4:F4"/>
    <mergeCell ref="G4:H4"/>
    <mergeCell ref="I4:J4"/>
    <mergeCell ref="K4:L4"/>
    <mergeCell ref="M4:N4"/>
    <mergeCell ref="K6:L6"/>
    <mergeCell ref="M6:N6"/>
    <mergeCell ref="A5:B5"/>
    <mergeCell ref="C5:D5"/>
    <mergeCell ref="E5:F5"/>
    <mergeCell ref="G5:H5"/>
    <mergeCell ref="I5:J5"/>
    <mergeCell ref="K5:L5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K11:L11"/>
    <mergeCell ref="M11:N11"/>
    <mergeCell ref="A10:B10"/>
    <mergeCell ref="C10:D10"/>
    <mergeCell ref="E10:F10"/>
    <mergeCell ref="G10:H10"/>
    <mergeCell ref="I10:J10"/>
    <mergeCell ref="K10:L10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M16:N16"/>
    <mergeCell ref="A14:B14"/>
    <mergeCell ref="C14:D14"/>
    <mergeCell ref="E14:F14"/>
    <mergeCell ref="G14:H14"/>
    <mergeCell ref="I14:J14"/>
    <mergeCell ref="K14:L14"/>
    <mergeCell ref="E17:F17"/>
    <mergeCell ref="G17:H17"/>
    <mergeCell ref="K17:L17"/>
    <mergeCell ref="M14:N14"/>
    <mergeCell ref="A16:B16"/>
    <mergeCell ref="C16:D16"/>
    <mergeCell ref="E16:F16"/>
    <mergeCell ref="G16:H16"/>
    <mergeCell ref="I16:J16"/>
    <mergeCell ref="K16:L16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K20:L20"/>
    <mergeCell ref="M20:N20"/>
    <mergeCell ref="A19:B19"/>
    <mergeCell ref="C19:D19"/>
    <mergeCell ref="E19:F19"/>
    <mergeCell ref="G19:H19"/>
    <mergeCell ref="K19:L19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4:J24"/>
    <mergeCell ref="M22:N22"/>
    <mergeCell ref="A23:B23"/>
    <mergeCell ref="C23:D23"/>
    <mergeCell ref="E23:F23"/>
    <mergeCell ref="G23:H23"/>
    <mergeCell ref="K23:L23"/>
    <mergeCell ref="M23:N23"/>
    <mergeCell ref="A22:B22"/>
    <mergeCell ref="C22:D22"/>
    <mergeCell ref="K25:L25"/>
    <mergeCell ref="M25:N25"/>
    <mergeCell ref="A24:B24"/>
    <mergeCell ref="C24:D24"/>
    <mergeCell ref="E24:F24"/>
    <mergeCell ref="G24:H24"/>
    <mergeCell ref="K24:L24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M32:N32"/>
    <mergeCell ref="A34:B34"/>
    <mergeCell ref="C34:D34"/>
    <mergeCell ref="A32:B32"/>
    <mergeCell ref="C32:D32"/>
    <mergeCell ref="E32:F32"/>
    <mergeCell ref="G32:H32"/>
    <mergeCell ref="I32:J3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A16">
      <selection activeCell="G17" sqref="G17:H17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4.140625" style="0" customWidth="1"/>
    <col min="4" max="4" width="10.7109375" style="0" customWidth="1"/>
    <col min="5" max="5" width="4.140625" style="0" customWidth="1"/>
    <col min="6" max="6" width="10.7109375" style="0" customWidth="1"/>
    <col min="7" max="7" width="4.140625" style="0" customWidth="1"/>
    <col min="8" max="8" width="10.7109375" style="0" customWidth="1"/>
    <col min="9" max="9" width="4.140625" style="0" customWidth="1"/>
    <col min="10" max="10" width="70.7109375" style="0" customWidth="1"/>
    <col min="11" max="11" width="4.140625" style="0" customWidth="1"/>
    <col min="12" max="12" width="10.7109375" style="0" customWidth="1"/>
    <col min="13" max="13" width="4.140625" style="0" customWidth="1"/>
    <col min="14" max="14" width="10.7109375" style="0" customWidth="1"/>
  </cols>
  <sheetData>
    <row r="1" spans="1:14" s="11" customFormat="1" ht="49.5" customHeight="1">
      <c r="A1" s="180">
        <f>IF(Calendario!$Q$4="","",Calendario!$Q$4)</f>
      </c>
      <c r="B1" s="180"/>
      <c r="C1" s="180"/>
      <c r="D1" s="180"/>
      <c r="E1" s="180"/>
      <c r="F1" s="180"/>
      <c r="G1" s="180"/>
      <c r="H1" s="179">
        <f>Calendario!A27</f>
        <v>42125</v>
      </c>
      <c r="I1" s="179"/>
      <c r="J1" s="179"/>
      <c r="K1" s="179"/>
      <c r="L1" s="179"/>
      <c r="M1" s="179"/>
      <c r="N1" s="179"/>
    </row>
    <row r="2" spans="1:14" s="11" customFormat="1" ht="15">
      <c r="A2" s="104" t="str">
        <f>'1-noviembre'!A2:B2</f>
        <v>lunes</v>
      </c>
      <c r="B2" s="102"/>
      <c r="C2" s="102" t="str">
        <f>'1-noviembre'!C2:D2</f>
        <v>martes</v>
      </c>
      <c r="D2" s="102"/>
      <c r="E2" s="102" t="str">
        <f>'1-noviembre'!E2:F2</f>
        <v>miércoles</v>
      </c>
      <c r="F2" s="102"/>
      <c r="G2" s="102" t="str">
        <f>'1-noviembre'!G2:H2</f>
        <v>jueves</v>
      </c>
      <c r="H2" s="102"/>
      <c r="I2" s="102" t="str">
        <f>'1-noviembre'!I2:J2</f>
        <v>viernes</v>
      </c>
      <c r="J2" s="102"/>
      <c r="K2" s="102" t="str">
        <f>'1-noviembre'!K2:L2</f>
        <v>sábado</v>
      </c>
      <c r="L2" s="102"/>
      <c r="M2" s="102" t="str">
        <f>'1-noviembre'!M2:N2</f>
        <v>domingo</v>
      </c>
      <c r="N2" s="103"/>
    </row>
    <row r="3" spans="1:14" s="11" customFormat="1" ht="18">
      <c r="A3" s="14">
        <f>Calendario!A29</f>
      </c>
      <c r="B3" s="15"/>
      <c r="C3" s="14">
        <f>Calendario!B29</f>
      </c>
      <c r="D3" s="15"/>
      <c r="E3" s="14">
        <f>Calendario!C29</f>
      </c>
      <c r="F3" s="15"/>
      <c r="G3" s="14">
        <f>Calendario!D29</f>
      </c>
      <c r="H3" s="15"/>
      <c r="I3" s="14">
        <f>Calendario!E29</f>
        <v>42125</v>
      </c>
      <c r="J3" s="15"/>
      <c r="K3" s="14">
        <f>Calendario!F29</f>
        <v>42126</v>
      </c>
      <c r="L3" s="15"/>
      <c r="M3" s="14">
        <f>Calendario!G29</f>
        <v>42127</v>
      </c>
      <c r="N3" s="15"/>
    </row>
    <row r="4" spans="1:14" s="11" customFormat="1" ht="12.75">
      <c r="A4" s="105"/>
      <c r="B4" s="106"/>
      <c r="C4" s="105"/>
      <c r="D4" s="106"/>
      <c r="E4" s="105"/>
      <c r="F4" s="106"/>
      <c r="G4" s="105"/>
      <c r="H4" s="106"/>
      <c r="I4" s="105"/>
      <c r="J4" s="106"/>
      <c r="K4" s="105"/>
      <c r="L4" s="106"/>
      <c r="M4" s="105"/>
      <c r="N4" s="106"/>
    </row>
    <row r="5" spans="1:14" s="11" customFormat="1" ht="12.75">
      <c r="A5" s="105"/>
      <c r="B5" s="106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</row>
    <row r="6" spans="1:14" s="11" customFormat="1" ht="12.75">
      <c r="A6" s="105"/>
      <c r="B6" s="106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</row>
    <row r="7" spans="1:14" s="11" customFormat="1" ht="12.75">
      <c r="A7" s="105" t="s">
        <v>4</v>
      </c>
      <c r="B7" s="106"/>
      <c r="C7" s="105" t="s">
        <v>4</v>
      </c>
      <c r="D7" s="106"/>
      <c r="E7" s="105" t="s">
        <v>4</v>
      </c>
      <c r="F7" s="106"/>
      <c r="G7" s="105" t="s">
        <v>4</v>
      </c>
      <c r="H7" s="106"/>
      <c r="I7" s="105" t="s">
        <v>4</v>
      </c>
      <c r="J7" s="106"/>
      <c r="K7" s="105" t="s">
        <v>4</v>
      </c>
      <c r="L7" s="106"/>
      <c r="M7" s="105" t="s">
        <v>4</v>
      </c>
      <c r="N7" s="106"/>
    </row>
    <row r="8" spans="1:14" s="12" customFormat="1" ht="12.75">
      <c r="A8" s="107" t="s">
        <v>4</v>
      </c>
      <c r="B8" s="108"/>
      <c r="C8" s="107" t="s">
        <v>4</v>
      </c>
      <c r="D8" s="108"/>
      <c r="E8" s="107" t="s">
        <v>4</v>
      </c>
      <c r="F8" s="108"/>
      <c r="G8" s="107" t="s">
        <v>4</v>
      </c>
      <c r="H8" s="108"/>
      <c r="I8" s="107" t="s">
        <v>4</v>
      </c>
      <c r="J8" s="108"/>
      <c r="K8" s="107" t="s">
        <v>4</v>
      </c>
      <c r="L8" s="108"/>
      <c r="M8" s="107" t="s">
        <v>4</v>
      </c>
      <c r="N8" s="108"/>
    </row>
    <row r="9" spans="1:14" s="11" customFormat="1" ht="18">
      <c r="A9" s="14">
        <f>Calendario!A30</f>
        <v>42128</v>
      </c>
      <c r="B9" s="15"/>
      <c r="C9" s="14">
        <f>Calendario!B30</f>
        <v>42129</v>
      </c>
      <c r="D9" s="15"/>
      <c r="E9" s="14">
        <f>Calendario!C30</f>
        <v>42130</v>
      </c>
      <c r="F9" s="15"/>
      <c r="G9" s="14">
        <f>Calendario!D30</f>
        <v>42131</v>
      </c>
      <c r="H9" s="15"/>
      <c r="I9" s="77">
        <v>8</v>
      </c>
      <c r="J9" s="78" t="s">
        <v>29</v>
      </c>
      <c r="K9" s="14">
        <f>Calendario!F30</f>
        <v>42133</v>
      </c>
      <c r="L9" s="15"/>
      <c r="M9" s="14">
        <f>Calendario!G30</f>
        <v>42134</v>
      </c>
      <c r="N9" s="15"/>
    </row>
    <row r="10" spans="1:14" s="11" customFormat="1" ht="15">
      <c r="A10" s="105"/>
      <c r="B10" s="106"/>
      <c r="C10" s="105"/>
      <c r="D10" s="106"/>
      <c r="E10" s="105"/>
      <c r="F10" s="106"/>
      <c r="G10" s="105"/>
      <c r="H10" s="106"/>
      <c r="I10" s="200" t="s">
        <v>48</v>
      </c>
      <c r="J10" s="201"/>
      <c r="K10" s="105"/>
      <c r="L10" s="106"/>
      <c r="M10" s="105"/>
      <c r="N10" s="106"/>
    </row>
    <row r="11" spans="1:14" s="11" customFormat="1" ht="15">
      <c r="A11" s="105"/>
      <c r="B11" s="106"/>
      <c r="C11" s="105"/>
      <c r="D11" s="106"/>
      <c r="E11" s="105"/>
      <c r="F11" s="106"/>
      <c r="G11" s="105"/>
      <c r="H11" s="106"/>
      <c r="I11" s="173" t="s">
        <v>54</v>
      </c>
      <c r="J11" s="174"/>
      <c r="K11" s="105"/>
      <c r="L11" s="106"/>
      <c r="M11" s="105"/>
      <c r="N11" s="106"/>
    </row>
    <row r="12" spans="1:14" s="11" customFormat="1" ht="15">
      <c r="A12" s="105"/>
      <c r="B12" s="106"/>
      <c r="C12" s="105"/>
      <c r="D12" s="106"/>
      <c r="E12" s="105"/>
      <c r="F12" s="106"/>
      <c r="G12" s="105"/>
      <c r="H12" s="106"/>
      <c r="I12" s="198" t="s">
        <v>48</v>
      </c>
      <c r="J12" s="199"/>
      <c r="K12" s="105"/>
      <c r="L12" s="106"/>
      <c r="M12" s="105"/>
      <c r="N12" s="106"/>
    </row>
    <row r="13" spans="1:14" s="11" customFormat="1" ht="15">
      <c r="A13" s="105" t="s">
        <v>4</v>
      </c>
      <c r="B13" s="106"/>
      <c r="C13" s="105" t="s">
        <v>4</v>
      </c>
      <c r="D13" s="106"/>
      <c r="E13" s="105" t="s">
        <v>4</v>
      </c>
      <c r="F13" s="106"/>
      <c r="G13" s="105" t="s">
        <v>4</v>
      </c>
      <c r="H13" s="106"/>
      <c r="I13" s="173" t="s">
        <v>55</v>
      </c>
      <c r="J13" s="174"/>
      <c r="K13" s="105" t="s">
        <v>4</v>
      </c>
      <c r="L13" s="106"/>
      <c r="M13" s="105" t="s">
        <v>4</v>
      </c>
      <c r="N13" s="106"/>
    </row>
    <row r="14" spans="1:14" s="12" customFormat="1" ht="15">
      <c r="A14" s="107" t="s">
        <v>4</v>
      </c>
      <c r="B14" s="108"/>
      <c r="C14" s="107" t="s">
        <v>4</v>
      </c>
      <c r="D14" s="108"/>
      <c r="E14" s="107" t="s">
        <v>4</v>
      </c>
      <c r="F14" s="108"/>
      <c r="G14" s="107" t="s">
        <v>4</v>
      </c>
      <c r="H14" s="108"/>
      <c r="I14" s="155" t="s">
        <v>4</v>
      </c>
      <c r="J14" s="156"/>
      <c r="K14" s="107" t="s">
        <v>4</v>
      </c>
      <c r="L14" s="108"/>
      <c r="M14" s="107" t="s">
        <v>4</v>
      </c>
      <c r="N14" s="108"/>
    </row>
    <row r="15" spans="1:14" s="11" customFormat="1" ht="18">
      <c r="A15" s="14">
        <f>Calendario!A31</f>
        <v>42135</v>
      </c>
      <c r="B15" s="15"/>
      <c r="C15" s="14">
        <f>Calendario!B31</f>
        <v>42136</v>
      </c>
      <c r="D15" s="15"/>
      <c r="E15" s="14">
        <f>Calendario!C31</f>
        <v>42137</v>
      </c>
      <c r="F15" s="15"/>
      <c r="G15" s="14">
        <f>Calendario!D31</f>
        <v>42138</v>
      </c>
      <c r="H15" s="15"/>
      <c r="I15" s="40">
        <v>24</v>
      </c>
      <c r="J15" s="48" t="s">
        <v>29</v>
      </c>
      <c r="K15" s="14">
        <f>Calendario!F31</f>
        <v>42140</v>
      </c>
      <c r="L15" s="15"/>
      <c r="M15" s="14">
        <f>Calendario!G31</f>
        <v>42141</v>
      </c>
      <c r="N15" s="15"/>
    </row>
    <row r="16" spans="1:14" s="11" customFormat="1" ht="15">
      <c r="A16" s="105"/>
      <c r="B16" s="106"/>
      <c r="C16" s="105"/>
      <c r="D16" s="106"/>
      <c r="E16" s="105"/>
      <c r="F16" s="106"/>
      <c r="G16" s="105"/>
      <c r="H16" s="189"/>
      <c r="I16" s="200"/>
      <c r="J16" s="219"/>
      <c r="K16" s="189"/>
      <c r="L16" s="106"/>
      <c r="M16" s="105"/>
      <c r="N16" s="106"/>
    </row>
    <row r="17" spans="1:14" s="11" customFormat="1" ht="13.5">
      <c r="A17" s="105"/>
      <c r="B17" s="106"/>
      <c r="C17" s="105"/>
      <c r="D17" s="106"/>
      <c r="E17" s="105"/>
      <c r="F17" s="106"/>
      <c r="G17" s="105"/>
      <c r="H17" s="106"/>
      <c r="I17" s="239" t="s">
        <v>100</v>
      </c>
      <c r="J17" s="240"/>
      <c r="K17" s="105"/>
      <c r="L17" s="106"/>
      <c r="M17" s="105"/>
      <c r="N17" s="106"/>
    </row>
    <row r="18" spans="1:14" s="11" customFormat="1" ht="15">
      <c r="A18" s="105"/>
      <c r="B18" s="106"/>
      <c r="C18" s="105"/>
      <c r="D18" s="106"/>
      <c r="E18" s="105"/>
      <c r="F18" s="106"/>
      <c r="G18" s="105"/>
      <c r="H18" s="106"/>
      <c r="I18" s="173" t="s">
        <v>101</v>
      </c>
      <c r="J18" s="174"/>
      <c r="K18" s="105"/>
      <c r="L18" s="106"/>
      <c r="M18" s="105"/>
      <c r="N18" s="106"/>
    </row>
    <row r="19" spans="1:14" s="11" customFormat="1" ht="15">
      <c r="A19" s="105" t="s">
        <v>4</v>
      </c>
      <c r="B19" s="106"/>
      <c r="C19" s="105" t="s">
        <v>4</v>
      </c>
      <c r="D19" s="106"/>
      <c r="E19" s="105" t="s">
        <v>4</v>
      </c>
      <c r="F19" s="106"/>
      <c r="G19" s="105" t="s">
        <v>4</v>
      </c>
      <c r="H19" s="106"/>
      <c r="I19" s="220"/>
      <c r="J19" s="221"/>
      <c r="K19" s="105" t="s">
        <v>4</v>
      </c>
      <c r="L19" s="106"/>
      <c r="M19" s="105" t="s">
        <v>4</v>
      </c>
      <c r="N19" s="106"/>
    </row>
    <row r="20" spans="1:14" s="12" customFormat="1" ht="12.75">
      <c r="A20" s="107" t="s">
        <v>4</v>
      </c>
      <c r="B20" s="108"/>
      <c r="C20" s="107" t="s">
        <v>4</v>
      </c>
      <c r="D20" s="108"/>
      <c r="E20" s="107" t="s">
        <v>4</v>
      </c>
      <c r="F20" s="108"/>
      <c r="G20" s="107" t="s">
        <v>4</v>
      </c>
      <c r="H20" s="108"/>
      <c r="I20" s="141" t="s">
        <v>4</v>
      </c>
      <c r="J20" s="142"/>
      <c r="K20" s="107" t="s">
        <v>4</v>
      </c>
      <c r="L20" s="108"/>
      <c r="M20" s="107" t="s">
        <v>4</v>
      </c>
      <c r="N20" s="108"/>
    </row>
    <row r="21" spans="1:14" s="11" customFormat="1" ht="18">
      <c r="A21" s="14">
        <f>Calendario!A32</f>
        <v>42142</v>
      </c>
      <c r="B21" s="15"/>
      <c r="C21" s="14">
        <f>Calendario!B32</f>
        <v>42143</v>
      </c>
      <c r="D21" s="15"/>
      <c r="E21" s="14">
        <f>Calendario!C32</f>
        <v>42144</v>
      </c>
      <c r="F21" s="15"/>
      <c r="G21" s="14">
        <f>Calendario!D32</f>
        <v>42145</v>
      </c>
      <c r="H21" s="15"/>
      <c r="I21" s="38">
        <v>22</v>
      </c>
      <c r="J21" s="42" t="s">
        <v>28</v>
      </c>
      <c r="K21" s="14">
        <f>Calendario!F32</f>
        <v>42147</v>
      </c>
      <c r="L21" s="15"/>
      <c r="M21" s="14">
        <f>Calendario!G32</f>
        <v>42148</v>
      </c>
      <c r="N21" s="15"/>
    </row>
    <row r="22" spans="1:14" s="11" customFormat="1" ht="12.75">
      <c r="A22" s="105"/>
      <c r="B22" s="106"/>
      <c r="C22" s="105"/>
      <c r="D22" s="106"/>
      <c r="E22" s="105"/>
      <c r="F22" s="106"/>
      <c r="G22" s="105"/>
      <c r="H22" s="106"/>
      <c r="I22" s="70"/>
      <c r="J22" s="70"/>
      <c r="K22" s="105"/>
      <c r="L22" s="106"/>
      <c r="M22" s="105"/>
      <c r="N22" s="106"/>
    </row>
    <row r="23" spans="1:14" s="11" customFormat="1" ht="15">
      <c r="A23" s="105"/>
      <c r="B23" s="106"/>
      <c r="C23" s="105"/>
      <c r="D23" s="189"/>
      <c r="E23" s="234"/>
      <c r="F23" s="235"/>
      <c r="G23" s="189"/>
      <c r="H23" s="106"/>
      <c r="I23" s="181" t="s">
        <v>75</v>
      </c>
      <c r="J23" s="225"/>
      <c r="K23" s="105"/>
      <c r="L23" s="106"/>
      <c r="M23" s="105"/>
      <c r="N23" s="106"/>
    </row>
    <row r="24" spans="1:14" s="11" customFormat="1" ht="15">
      <c r="A24" s="105"/>
      <c r="B24" s="106"/>
      <c r="C24" s="105"/>
      <c r="D24" s="106"/>
      <c r="E24" s="105"/>
      <c r="F24" s="106"/>
      <c r="G24" s="105"/>
      <c r="H24" s="106"/>
      <c r="I24" s="226" t="s">
        <v>99</v>
      </c>
      <c r="J24" s="227"/>
      <c r="K24" s="105"/>
      <c r="L24" s="106"/>
      <c r="M24" s="105"/>
      <c r="N24" s="106"/>
    </row>
    <row r="25" spans="1:14" s="11" customFormat="1" ht="12.75">
      <c r="A25" s="105" t="s">
        <v>4</v>
      </c>
      <c r="B25" s="106"/>
      <c r="C25" s="105" t="s">
        <v>4</v>
      </c>
      <c r="D25" s="106"/>
      <c r="E25" s="105" t="s">
        <v>4</v>
      </c>
      <c r="F25" s="106"/>
      <c r="G25" s="105" t="s">
        <v>4</v>
      </c>
      <c r="H25" s="106"/>
      <c r="I25" s="231"/>
      <c r="J25" s="232"/>
      <c r="K25" s="105" t="s">
        <v>4</v>
      </c>
      <c r="L25" s="106"/>
      <c r="M25" s="105" t="s">
        <v>4</v>
      </c>
      <c r="N25" s="106"/>
    </row>
    <row r="26" spans="1:14" s="12" customFormat="1" ht="15">
      <c r="A26" s="107" t="s">
        <v>4</v>
      </c>
      <c r="B26" s="108"/>
      <c r="C26" s="107" t="s">
        <v>4</v>
      </c>
      <c r="D26" s="108"/>
      <c r="E26" s="107" t="s">
        <v>4</v>
      </c>
      <c r="F26" s="108"/>
      <c r="G26" s="107" t="s">
        <v>4</v>
      </c>
      <c r="H26" s="230"/>
      <c r="I26" s="228" t="s">
        <v>76</v>
      </c>
      <c r="J26" s="229"/>
      <c r="K26" s="230" t="s">
        <v>4</v>
      </c>
      <c r="L26" s="108"/>
      <c r="M26" s="107" t="s">
        <v>4</v>
      </c>
      <c r="N26" s="108"/>
    </row>
    <row r="27" spans="1:14" s="11" customFormat="1" ht="18">
      <c r="A27" s="14">
        <f>Calendario!A33</f>
        <v>42149</v>
      </c>
      <c r="B27" s="15"/>
      <c r="C27" s="14">
        <f>Calendario!B33</f>
        <v>42150</v>
      </c>
      <c r="D27" s="15"/>
      <c r="E27" s="14">
        <f>Calendario!C33</f>
        <v>42151</v>
      </c>
      <c r="F27" s="15"/>
      <c r="G27" s="14">
        <f>Calendario!D33</f>
        <v>42152</v>
      </c>
      <c r="H27" s="15"/>
      <c r="I27" s="233">
        <v>29</v>
      </c>
      <c r="J27" s="81" t="s">
        <v>28</v>
      </c>
      <c r="K27" s="14">
        <f>Calendario!F33</f>
        <v>42154</v>
      </c>
      <c r="L27" s="15"/>
      <c r="M27" s="14">
        <f>Calendario!G33</f>
        <v>42155</v>
      </c>
      <c r="N27" s="15"/>
    </row>
    <row r="28" spans="1:14" s="11" customFormat="1" ht="15">
      <c r="A28" s="105"/>
      <c r="B28" s="106"/>
      <c r="C28" s="105"/>
      <c r="D28" s="106"/>
      <c r="E28" s="105"/>
      <c r="F28" s="106"/>
      <c r="G28" s="105"/>
      <c r="H28" s="106"/>
      <c r="I28" s="181" t="s">
        <v>94</v>
      </c>
      <c r="J28" s="183"/>
      <c r="K28" s="105"/>
      <c r="L28" s="106"/>
      <c r="M28" s="105"/>
      <c r="N28" s="106"/>
    </row>
    <row r="29" spans="1:14" s="11" customFormat="1" ht="15">
      <c r="A29" s="105"/>
      <c r="B29" s="106"/>
      <c r="C29" s="105"/>
      <c r="D29" s="106"/>
      <c r="E29" s="105"/>
      <c r="F29" s="106"/>
      <c r="G29" s="105"/>
      <c r="H29" s="106"/>
      <c r="I29" s="181" t="s">
        <v>95</v>
      </c>
      <c r="J29" s="182"/>
      <c r="K29" s="105"/>
      <c r="L29" s="106"/>
      <c r="M29" s="105"/>
      <c r="N29" s="106"/>
    </row>
    <row r="30" spans="1:14" s="11" customFormat="1" ht="12.75">
      <c r="A30" s="105"/>
      <c r="B30" s="106"/>
      <c r="C30" s="105"/>
      <c r="D30" s="106"/>
      <c r="E30" s="105"/>
      <c r="F30" s="106"/>
      <c r="G30" s="105"/>
      <c r="H30" s="106"/>
      <c r="I30" s="196"/>
      <c r="J30" s="197"/>
      <c r="K30" s="105"/>
      <c r="L30" s="106"/>
      <c r="M30" s="105"/>
      <c r="N30" s="106"/>
    </row>
    <row r="31" spans="1:14" s="11" customFormat="1" ht="13.5">
      <c r="A31" s="105" t="s">
        <v>4</v>
      </c>
      <c r="B31" s="106"/>
      <c r="C31" s="105" t="s">
        <v>4</v>
      </c>
      <c r="D31" s="106"/>
      <c r="E31" s="105" t="s">
        <v>4</v>
      </c>
      <c r="F31" s="106"/>
      <c r="G31" s="105" t="s">
        <v>4</v>
      </c>
      <c r="H31" s="106"/>
      <c r="I31" s="205" t="s">
        <v>96</v>
      </c>
      <c r="J31" s="206"/>
      <c r="K31" s="105" t="s">
        <v>4</v>
      </c>
      <c r="L31" s="106"/>
      <c r="M31" s="105" t="s">
        <v>4</v>
      </c>
      <c r="N31" s="106"/>
    </row>
    <row r="32" spans="1:14" s="12" customFormat="1" ht="13.5">
      <c r="A32" s="107" t="s">
        <v>4</v>
      </c>
      <c r="B32" s="108"/>
      <c r="C32" s="107" t="s">
        <v>4</v>
      </c>
      <c r="D32" s="108"/>
      <c r="E32" s="107" t="s">
        <v>4</v>
      </c>
      <c r="F32" s="108"/>
      <c r="G32" s="107" t="s">
        <v>4</v>
      </c>
      <c r="H32" s="108"/>
      <c r="I32" s="215" t="s">
        <v>97</v>
      </c>
      <c r="J32" s="216"/>
      <c r="K32" s="107" t="s">
        <v>4</v>
      </c>
      <c r="L32" s="108"/>
      <c r="M32" s="107" t="s">
        <v>4</v>
      </c>
      <c r="N32" s="108"/>
    </row>
    <row r="33" spans="1:14" ht="18">
      <c r="A33" s="14">
        <f>Calendario!A34</f>
      </c>
      <c r="B33" s="15"/>
      <c r="C33" s="14">
        <f>Calendario!B34</f>
      </c>
      <c r="D33" s="15"/>
      <c r="E33" s="34"/>
      <c r="F33" s="6"/>
      <c r="G33" s="19"/>
      <c r="H33" s="26"/>
      <c r="I33" s="25" t="s">
        <v>14</v>
      </c>
      <c r="J33" s="19"/>
      <c r="K33" s="19"/>
      <c r="L33" s="19"/>
      <c r="M33" s="19"/>
      <c r="N33" s="26"/>
    </row>
    <row r="34" spans="1:14" ht="12.75">
      <c r="A34" s="105"/>
      <c r="B34" s="106"/>
      <c r="C34" s="105"/>
      <c r="D34" s="106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ht="12.75">
      <c r="A35" s="105"/>
      <c r="B35" s="106"/>
      <c r="C35" s="105"/>
      <c r="D35" s="106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ht="12.75">
      <c r="A36" s="105"/>
      <c r="B36" s="106"/>
      <c r="C36" s="105"/>
      <c r="D36" s="106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ht="12.75">
      <c r="A37" s="105" t="s">
        <v>4</v>
      </c>
      <c r="B37" s="106"/>
      <c r="C37" s="105" t="s">
        <v>4</v>
      </c>
      <c r="D37" s="106"/>
      <c r="E37" s="35"/>
      <c r="F37" s="13"/>
      <c r="G37" s="13"/>
      <c r="H37" s="17"/>
      <c r="I37" s="16"/>
      <c r="J37" s="13"/>
      <c r="K37" s="13"/>
      <c r="L37" s="13"/>
      <c r="M37" s="137" t="s">
        <v>3</v>
      </c>
      <c r="N37" s="138"/>
    </row>
    <row r="38" spans="1:14" ht="12.75">
      <c r="A38" s="107" t="s">
        <v>4</v>
      </c>
      <c r="B38" s="108"/>
      <c r="C38" s="133" t="s">
        <v>0</v>
      </c>
      <c r="D38" s="134"/>
      <c r="E38" s="36" t="s">
        <v>1</v>
      </c>
      <c r="F38" s="18"/>
      <c r="G38" s="18"/>
      <c r="H38" s="37" t="s">
        <v>0</v>
      </c>
      <c r="I38" s="20"/>
      <c r="J38" s="18"/>
      <c r="K38" s="135" t="s">
        <v>15</v>
      </c>
      <c r="L38" s="135"/>
      <c r="M38" s="135"/>
      <c r="N38" s="136"/>
    </row>
  </sheetData>
  <sheetProtection/>
  <mergeCells count="194"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0:B30"/>
    <mergeCell ref="E32:F32"/>
    <mergeCell ref="G32:H32"/>
    <mergeCell ref="I30:J30"/>
    <mergeCell ref="C30:D30"/>
    <mergeCell ref="E30:F30"/>
    <mergeCell ref="G30:H30"/>
    <mergeCell ref="M29:N29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29:B29"/>
    <mergeCell ref="C29:D29"/>
    <mergeCell ref="E29:F29"/>
    <mergeCell ref="G29:H29"/>
    <mergeCell ref="I29:J29"/>
    <mergeCell ref="K29:L29"/>
    <mergeCell ref="K25:L25"/>
    <mergeCell ref="E25:F25"/>
    <mergeCell ref="G25:H25"/>
    <mergeCell ref="I28:J28"/>
    <mergeCell ref="K28:L28"/>
    <mergeCell ref="M28:N28"/>
    <mergeCell ref="I26:J26"/>
    <mergeCell ref="C25:D25"/>
    <mergeCell ref="A28:B28"/>
    <mergeCell ref="C28:D28"/>
    <mergeCell ref="E28:F28"/>
    <mergeCell ref="G28:H28"/>
    <mergeCell ref="A24:B24"/>
    <mergeCell ref="C24:D24"/>
    <mergeCell ref="E24:F24"/>
    <mergeCell ref="G24:H24"/>
    <mergeCell ref="M24:N24"/>
    <mergeCell ref="M25:N25"/>
    <mergeCell ref="A26:B26"/>
    <mergeCell ref="C26:D26"/>
    <mergeCell ref="E26:F26"/>
    <mergeCell ref="G26:H26"/>
    <mergeCell ref="I24:J24"/>
    <mergeCell ref="K26:L26"/>
    <mergeCell ref="M26:N26"/>
    <mergeCell ref="A25:B25"/>
    <mergeCell ref="K24:L24"/>
    <mergeCell ref="K20:L20"/>
    <mergeCell ref="E20:F20"/>
    <mergeCell ref="G20:H20"/>
    <mergeCell ref="E23:F23"/>
    <mergeCell ref="K23:L23"/>
    <mergeCell ref="I23:J23"/>
    <mergeCell ref="M23:N23"/>
    <mergeCell ref="C20:D20"/>
    <mergeCell ref="A23:B23"/>
    <mergeCell ref="C23:D23"/>
    <mergeCell ref="G23:H23"/>
    <mergeCell ref="I20:J20"/>
    <mergeCell ref="M19:N19"/>
    <mergeCell ref="M20:N20"/>
    <mergeCell ref="A22:B22"/>
    <mergeCell ref="C22:D22"/>
    <mergeCell ref="E22:F22"/>
    <mergeCell ref="G22:H22"/>
    <mergeCell ref="K22:L22"/>
    <mergeCell ref="M22:N22"/>
    <mergeCell ref="A20:B20"/>
    <mergeCell ref="A19:B19"/>
    <mergeCell ref="C19:D19"/>
    <mergeCell ref="E19:F19"/>
    <mergeCell ref="G19:H19"/>
    <mergeCell ref="I19:J19"/>
    <mergeCell ref="K19:L19"/>
    <mergeCell ref="K16:L16"/>
    <mergeCell ref="E16:F16"/>
    <mergeCell ref="G16:H16"/>
    <mergeCell ref="I18:J18"/>
    <mergeCell ref="K18:L18"/>
    <mergeCell ref="M18:N18"/>
    <mergeCell ref="C16:D16"/>
    <mergeCell ref="A18:B18"/>
    <mergeCell ref="C18:D18"/>
    <mergeCell ref="E18:F18"/>
    <mergeCell ref="G18:H18"/>
    <mergeCell ref="I16:J16"/>
    <mergeCell ref="I17:J17"/>
    <mergeCell ref="M14:N14"/>
    <mergeCell ref="M16:N16"/>
    <mergeCell ref="A17:B17"/>
    <mergeCell ref="C17:D17"/>
    <mergeCell ref="E17:F17"/>
    <mergeCell ref="G17:H17"/>
    <mergeCell ref="K17:L17"/>
    <mergeCell ref="M17:N17"/>
    <mergeCell ref="A16:B16"/>
    <mergeCell ref="A14:B14"/>
    <mergeCell ref="C14:D14"/>
    <mergeCell ref="E14:F14"/>
    <mergeCell ref="G14:H14"/>
    <mergeCell ref="I14:J14"/>
    <mergeCell ref="K14:L14"/>
    <mergeCell ref="K11:L11"/>
    <mergeCell ref="E11:F11"/>
    <mergeCell ref="G11:H11"/>
    <mergeCell ref="I13:J13"/>
    <mergeCell ref="K13:L13"/>
    <mergeCell ref="M13:N13"/>
    <mergeCell ref="C11:D11"/>
    <mergeCell ref="A13:B13"/>
    <mergeCell ref="C13:D13"/>
    <mergeCell ref="E13:F13"/>
    <mergeCell ref="G13:H13"/>
    <mergeCell ref="I11:J11"/>
    <mergeCell ref="M10:N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A10:B10"/>
    <mergeCell ref="C10:D10"/>
    <mergeCell ref="E10:F10"/>
    <mergeCell ref="G10:H10"/>
    <mergeCell ref="I10:J10"/>
    <mergeCell ref="K10:L10"/>
    <mergeCell ref="K6:L6"/>
    <mergeCell ref="E6:F6"/>
    <mergeCell ref="G6:H6"/>
    <mergeCell ref="I8:J8"/>
    <mergeCell ref="K8:L8"/>
    <mergeCell ref="M8:N8"/>
    <mergeCell ref="C6:D6"/>
    <mergeCell ref="A8:B8"/>
    <mergeCell ref="C8:D8"/>
    <mergeCell ref="E8:F8"/>
    <mergeCell ref="G8:H8"/>
    <mergeCell ref="I6:J6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K2:L2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PageLayoutView="0" workbookViewId="0" topLeftCell="B4">
      <selection activeCell="I7" sqref="I7:J7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4.140625" style="0" customWidth="1"/>
    <col min="4" max="4" width="10.7109375" style="0" customWidth="1"/>
    <col min="5" max="5" width="4.140625" style="0" customWidth="1"/>
    <col min="6" max="6" width="10.7109375" style="0" customWidth="1"/>
    <col min="7" max="7" width="4.140625" style="0" customWidth="1"/>
    <col min="8" max="8" width="10.7109375" style="0" customWidth="1"/>
    <col min="9" max="9" width="4.140625" style="0" customWidth="1"/>
    <col min="10" max="10" width="70.7109375" style="0" customWidth="1"/>
    <col min="11" max="11" width="4.140625" style="0" customWidth="1"/>
    <col min="12" max="12" width="10.7109375" style="0" customWidth="1"/>
    <col min="13" max="13" width="4.140625" style="0" customWidth="1"/>
    <col min="14" max="14" width="10.7109375" style="0" customWidth="1"/>
  </cols>
  <sheetData>
    <row r="1" spans="1:14" s="11" customFormat="1" ht="49.5" customHeight="1">
      <c r="A1" s="180">
        <f>IF(Calendario!$Q$4="","",Calendario!$Q$4)</f>
      </c>
      <c r="B1" s="180"/>
      <c r="C1" s="180"/>
      <c r="D1" s="180"/>
      <c r="E1" s="180"/>
      <c r="F1" s="180"/>
      <c r="G1" s="180"/>
      <c r="H1" s="179">
        <f>Calendario!I27</f>
        <v>42156</v>
      </c>
      <c r="I1" s="179"/>
      <c r="J1" s="179"/>
      <c r="K1" s="179"/>
      <c r="L1" s="179"/>
      <c r="M1" s="179"/>
      <c r="N1" s="179"/>
    </row>
    <row r="2" spans="1:14" s="11" customFormat="1" ht="15">
      <c r="A2" s="104" t="str">
        <f>'1-noviembre'!A2:B2</f>
        <v>lunes</v>
      </c>
      <c r="B2" s="102"/>
      <c r="C2" s="102" t="str">
        <f>'1-noviembre'!C2:D2</f>
        <v>martes</v>
      </c>
      <c r="D2" s="102"/>
      <c r="E2" s="102" t="str">
        <f>'1-noviembre'!E2:F2</f>
        <v>miércoles</v>
      </c>
      <c r="F2" s="102"/>
      <c r="G2" s="102" t="str">
        <f>'1-noviembre'!G2:H2</f>
        <v>jueves</v>
      </c>
      <c r="H2" s="102"/>
      <c r="I2" s="102" t="str">
        <f>'1-noviembre'!I2:J2</f>
        <v>viernes</v>
      </c>
      <c r="J2" s="102"/>
      <c r="K2" s="102" t="str">
        <f>'1-noviembre'!K2:L2</f>
        <v>sábado</v>
      </c>
      <c r="L2" s="102"/>
      <c r="M2" s="102" t="str">
        <f>'1-noviembre'!M2:N2</f>
        <v>domingo</v>
      </c>
      <c r="N2" s="103"/>
    </row>
    <row r="3" spans="1:14" s="11" customFormat="1" ht="18">
      <c r="A3" s="14">
        <f>Calendario!I29</f>
        <v>42156</v>
      </c>
      <c r="B3" s="15"/>
      <c r="C3" s="14">
        <f>Calendario!J29</f>
        <v>42157</v>
      </c>
      <c r="D3" s="15"/>
      <c r="E3" s="14">
        <f>Calendario!K29</f>
        <v>42158</v>
      </c>
      <c r="F3" s="15"/>
      <c r="G3" s="14">
        <f>Calendario!L29</f>
        <v>42159</v>
      </c>
      <c r="H3" s="15"/>
      <c r="I3" s="69">
        <v>5</v>
      </c>
      <c r="J3" s="48" t="s">
        <v>29</v>
      </c>
      <c r="K3" s="14">
        <f>Calendario!N29</f>
        <v>42161</v>
      </c>
      <c r="L3" s="15"/>
      <c r="M3" s="14">
        <f>Calendario!O29</f>
        <v>42162</v>
      </c>
      <c r="N3" s="15"/>
    </row>
    <row r="4" spans="1:14" s="11" customFormat="1" ht="15">
      <c r="A4" s="105"/>
      <c r="B4" s="106"/>
      <c r="C4" s="105"/>
      <c r="D4" s="106"/>
      <c r="E4" s="105"/>
      <c r="F4" s="106"/>
      <c r="G4" s="105"/>
      <c r="H4" s="106"/>
      <c r="I4" s="200" t="s">
        <v>48</v>
      </c>
      <c r="J4" s="201"/>
      <c r="K4" s="105"/>
      <c r="L4" s="106"/>
      <c r="M4" s="105"/>
      <c r="N4" s="106"/>
    </row>
    <row r="5" spans="1:14" s="11" customFormat="1" ht="15">
      <c r="A5" s="105"/>
      <c r="B5" s="106"/>
      <c r="C5" s="105"/>
      <c r="D5" s="106"/>
      <c r="E5" s="105"/>
      <c r="F5" s="106"/>
      <c r="G5" s="105"/>
      <c r="H5" s="106"/>
      <c r="I5" s="200" t="s">
        <v>56</v>
      </c>
      <c r="J5" s="201"/>
      <c r="K5" s="105"/>
      <c r="L5" s="106"/>
      <c r="M5" s="105"/>
      <c r="N5" s="106"/>
    </row>
    <row r="6" spans="1:14" s="11" customFormat="1" ht="15">
      <c r="A6" s="105"/>
      <c r="B6" s="106"/>
      <c r="C6" s="105"/>
      <c r="D6" s="106"/>
      <c r="E6" s="105"/>
      <c r="F6" s="106"/>
      <c r="G6" s="105"/>
      <c r="H6" s="106"/>
      <c r="I6" s="200" t="s">
        <v>48</v>
      </c>
      <c r="J6" s="201"/>
      <c r="K6" s="105"/>
      <c r="L6" s="106"/>
      <c r="M6" s="105"/>
      <c r="N6" s="106"/>
    </row>
    <row r="7" spans="1:14" s="11" customFormat="1" ht="15">
      <c r="A7" s="105" t="s">
        <v>4</v>
      </c>
      <c r="B7" s="106"/>
      <c r="C7" s="105" t="s">
        <v>4</v>
      </c>
      <c r="D7" s="106"/>
      <c r="E7" s="105" t="s">
        <v>4</v>
      </c>
      <c r="F7" s="106"/>
      <c r="G7" s="105" t="s">
        <v>4</v>
      </c>
      <c r="H7" s="106"/>
      <c r="I7" s="200" t="s">
        <v>57</v>
      </c>
      <c r="J7" s="201"/>
      <c r="K7" s="105" t="s">
        <v>4</v>
      </c>
      <c r="L7" s="106"/>
      <c r="M7" s="105" t="s">
        <v>4</v>
      </c>
      <c r="N7" s="106"/>
    </row>
    <row r="8" spans="1:14" s="12" customFormat="1" ht="15">
      <c r="A8" s="107" t="s">
        <v>4</v>
      </c>
      <c r="B8" s="108"/>
      <c r="C8" s="107" t="s">
        <v>4</v>
      </c>
      <c r="D8" s="108"/>
      <c r="E8" s="107" t="s">
        <v>4</v>
      </c>
      <c r="F8" s="108"/>
      <c r="G8" s="107" t="s">
        <v>4</v>
      </c>
      <c r="H8" s="108"/>
      <c r="I8" s="155" t="s">
        <v>4</v>
      </c>
      <c r="J8" s="156"/>
      <c r="K8" s="107" t="s">
        <v>4</v>
      </c>
      <c r="L8" s="108"/>
      <c r="M8" s="107" t="s">
        <v>4</v>
      </c>
      <c r="N8" s="108"/>
    </row>
    <row r="9" spans="1:14" s="11" customFormat="1" ht="18">
      <c r="A9" s="14">
        <f>Calendario!I30</f>
        <v>42163</v>
      </c>
      <c r="B9" s="15"/>
      <c r="C9" s="14">
        <f>Calendario!J30</f>
        <v>42164</v>
      </c>
      <c r="D9" s="15"/>
      <c r="E9" s="14">
        <f>Calendario!K30</f>
        <v>42165</v>
      </c>
      <c r="F9" s="15"/>
      <c r="G9" s="14">
        <f>Calendario!L30</f>
        <v>42166</v>
      </c>
      <c r="H9" s="15"/>
      <c r="I9" s="14">
        <f>Calendario!M30</f>
        <v>42167</v>
      </c>
      <c r="J9" s="15"/>
      <c r="K9" s="14">
        <f>Calendario!N30</f>
        <v>42168</v>
      </c>
      <c r="L9" s="15"/>
      <c r="M9" s="14">
        <f>Calendario!O30</f>
        <v>42169</v>
      </c>
      <c r="N9" s="15"/>
    </row>
    <row r="10" spans="1:14" s="11" customFormat="1" ht="12.7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05"/>
      <c r="N10" s="106"/>
    </row>
    <row r="11" spans="1:14" s="11" customFormat="1" ht="12.7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4" s="11" customFormat="1" ht="12.75">
      <c r="A12" s="105"/>
      <c r="B12" s="106"/>
      <c r="C12" s="105"/>
      <c r="D12" s="106"/>
      <c r="E12" s="105"/>
      <c r="F12" s="106"/>
      <c r="G12" s="105"/>
      <c r="H12" s="106"/>
      <c r="I12" s="105"/>
      <c r="J12" s="106"/>
      <c r="K12" s="105"/>
      <c r="L12" s="106"/>
      <c r="M12" s="105"/>
      <c r="N12" s="106"/>
    </row>
    <row r="13" spans="1:14" s="11" customFormat="1" ht="12.75">
      <c r="A13" s="105" t="s">
        <v>4</v>
      </c>
      <c r="B13" s="106"/>
      <c r="C13" s="105" t="s">
        <v>4</v>
      </c>
      <c r="D13" s="106"/>
      <c r="E13" s="105" t="s">
        <v>4</v>
      </c>
      <c r="F13" s="106"/>
      <c r="G13" s="105" t="s">
        <v>4</v>
      </c>
      <c r="H13" s="106"/>
      <c r="I13" s="105" t="s">
        <v>4</v>
      </c>
      <c r="J13" s="106"/>
      <c r="K13" s="105" t="s">
        <v>4</v>
      </c>
      <c r="L13" s="106"/>
      <c r="M13" s="105" t="s">
        <v>4</v>
      </c>
      <c r="N13" s="106"/>
    </row>
    <row r="14" spans="1:14" s="12" customFormat="1" ht="12.75">
      <c r="A14" s="107" t="s">
        <v>4</v>
      </c>
      <c r="B14" s="108"/>
      <c r="C14" s="107" t="s">
        <v>4</v>
      </c>
      <c r="D14" s="108"/>
      <c r="E14" s="107" t="s">
        <v>4</v>
      </c>
      <c r="F14" s="108"/>
      <c r="G14" s="107" t="s">
        <v>4</v>
      </c>
      <c r="H14" s="108"/>
      <c r="I14" s="107" t="s">
        <v>4</v>
      </c>
      <c r="J14" s="108"/>
      <c r="K14" s="107" t="s">
        <v>4</v>
      </c>
      <c r="L14" s="108"/>
      <c r="M14" s="107" t="s">
        <v>4</v>
      </c>
      <c r="N14" s="108"/>
    </row>
    <row r="15" spans="1:14" s="11" customFormat="1" ht="18">
      <c r="A15" s="14">
        <f>Calendario!I31</f>
        <v>42170</v>
      </c>
      <c r="B15" s="15"/>
      <c r="C15" s="14">
        <f>Calendario!J31</f>
        <v>42171</v>
      </c>
      <c r="D15" s="15"/>
      <c r="E15" s="14">
        <f>Calendario!K31</f>
        <v>42172</v>
      </c>
      <c r="F15" s="15"/>
      <c r="G15" s="14">
        <f>Calendario!L31</f>
        <v>42173</v>
      </c>
      <c r="H15" s="15"/>
      <c r="I15" s="14">
        <f>Calendario!M31</f>
        <v>42174</v>
      </c>
      <c r="J15" s="15"/>
      <c r="K15" s="14">
        <f>Calendario!N31</f>
        <v>42175</v>
      </c>
      <c r="L15" s="15"/>
      <c r="M15" s="14">
        <f>Calendario!O31</f>
        <v>42176</v>
      </c>
      <c r="N15" s="15"/>
    </row>
    <row r="16" spans="1:14" s="11" customFormat="1" ht="12.75">
      <c r="A16" s="105"/>
      <c r="B16" s="106"/>
      <c r="C16" s="105"/>
      <c r="D16" s="106"/>
      <c r="E16" s="105"/>
      <c r="F16" s="106"/>
      <c r="G16" s="105"/>
      <c r="H16" s="106"/>
      <c r="I16" s="105"/>
      <c r="J16" s="106"/>
      <c r="K16" s="105"/>
      <c r="L16" s="106"/>
      <c r="M16" s="105"/>
      <c r="N16" s="106"/>
    </row>
    <row r="17" spans="1:14" s="11" customFormat="1" ht="12.7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</row>
    <row r="18" spans="1:14" s="11" customFormat="1" ht="12.75">
      <c r="A18" s="105"/>
      <c r="B18" s="106"/>
      <c r="C18" s="105"/>
      <c r="D18" s="106"/>
      <c r="E18" s="105"/>
      <c r="F18" s="106"/>
      <c r="G18" s="105"/>
      <c r="H18" s="106"/>
      <c r="I18" s="105"/>
      <c r="J18" s="106"/>
      <c r="K18" s="105"/>
      <c r="L18" s="106"/>
      <c r="M18" s="105"/>
      <c r="N18" s="106"/>
    </row>
    <row r="19" spans="1:14" s="11" customFormat="1" ht="12.75">
      <c r="A19" s="105" t="s">
        <v>4</v>
      </c>
      <c r="B19" s="106"/>
      <c r="C19" s="105" t="s">
        <v>4</v>
      </c>
      <c r="D19" s="106"/>
      <c r="E19" s="105" t="s">
        <v>4</v>
      </c>
      <c r="F19" s="106"/>
      <c r="G19" s="105" t="s">
        <v>4</v>
      </c>
      <c r="H19" s="106"/>
      <c r="I19" s="105" t="s">
        <v>4</v>
      </c>
      <c r="J19" s="106"/>
      <c r="K19" s="105" t="s">
        <v>4</v>
      </c>
      <c r="L19" s="106"/>
      <c r="M19" s="105" t="s">
        <v>4</v>
      </c>
      <c r="N19" s="106"/>
    </row>
    <row r="20" spans="1:14" s="12" customFormat="1" ht="12.75">
      <c r="A20" s="107" t="s">
        <v>4</v>
      </c>
      <c r="B20" s="108"/>
      <c r="C20" s="107" t="s">
        <v>4</v>
      </c>
      <c r="D20" s="108"/>
      <c r="E20" s="107" t="s">
        <v>4</v>
      </c>
      <c r="F20" s="108"/>
      <c r="G20" s="107" t="s">
        <v>4</v>
      </c>
      <c r="H20" s="108"/>
      <c r="I20" s="107" t="s">
        <v>4</v>
      </c>
      <c r="J20" s="108"/>
      <c r="K20" s="107" t="s">
        <v>4</v>
      </c>
      <c r="L20" s="108"/>
      <c r="M20" s="107" t="s">
        <v>4</v>
      </c>
      <c r="N20" s="108"/>
    </row>
    <row r="21" spans="1:14" s="11" customFormat="1" ht="18">
      <c r="A21" s="14">
        <f>Calendario!I32</f>
        <v>42177</v>
      </c>
      <c r="B21" s="15"/>
      <c r="C21" s="14">
        <f>Calendario!J32</f>
        <v>42178</v>
      </c>
      <c r="D21" s="15"/>
      <c r="E21" s="14">
        <f>Calendario!K32</f>
        <v>42179</v>
      </c>
      <c r="F21" s="15"/>
      <c r="G21" s="14">
        <f>Calendario!L32</f>
        <v>42180</v>
      </c>
      <c r="H21" s="15"/>
      <c r="I21" s="14">
        <f>Calendario!M32</f>
        <v>42181</v>
      </c>
      <c r="J21" s="15"/>
      <c r="K21" s="14">
        <f>Calendario!N32</f>
        <v>42182</v>
      </c>
      <c r="L21" s="15"/>
      <c r="M21" s="14">
        <f>Calendario!O32</f>
        <v>42183</v>
      </c>
      <c r="N21" s="15"/>
    </row>
    <row r="22" spans="1:14" s="11" customFormat="1" ht="12.7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</row>
    <row r="23" spans="1:14" s="11" customFormat="1" ht="12.7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</row>
    <row r="24" spans="1:14" s="11" customFormat="1" ht="12.75">
      <c r="A24" s="105"/>
      <c r="B24" s="106"/>
      <c r="C24" s="105"/>
      <c r="D24" s="106"/>
      <c r="E24" s="105"/>
      <c r="F24" s="106"/>
      <c r="G24" s="105"/>
      <c r="H24" s="106"/>
      <c r="I24" s="105"/>
      <c r="J24" s="106"/>
      <c r="K24" s="105"/>
      <c r="L24" s="106"/>
      <c r="M24" s="105"/>
      <c r="N24" s="106"/>
    </row>
    <row r="25" spans="1:14" s="11" customFormat="1" ht="12.75">
      <c r="A25" s="105" t="s">
        <v>4</v>
      </c>
      <c r="B25" s="106"/>
      <c r="C25" s="105" t="s">
        <v>4</v>
      </c>
      <c r="D25" s="106"/>
      <c r="E25" s="105" t="s">
        <v>4</v>
      </c>
      <c r="F25" s="106"/>
      <c r="G25" s="105" t="s">
        <v>4</v>
      </c>
      <c r="H25" s="106"/>
      <c r="I25" s="105" t="s">
        <v>4</v>
      </c>
      <c r="J25" s="106"/>
      <c r="K25" s="105" t="s">
        <v>4</v>
      </c>
      <c r="L25" s="106"/>
      <c r="M25" s="105" t="s">
        <v>4</v>
      </c>
      <c r="N25" s="106"/>
    </row>
    <row r="26" spans="1:14" s="12" customFormat="1" ht="12.75">
      <c r="A26" s="107" t="s">
        <v>4</v>
      </c>
      <c r="B26" s="108"/>
      <c r="C26" s="107" t="s">
        <v>4</v>
      </c>
      <c r="D26" s="108"/>
      <c r="E26" s="107" t="s">
        <v>4</v>
      </c>
      <c r="F26" s="108"/>
      <c r="G26" s="107" t="s">
        <v>4</v>
      </c>
      <c r="H26" s="108"/>
      <c r="I26" s="107" t="s">
        <v>4</v>
      </c>
      <c r="J26" s="108"/>
      <c r="K26" s="107" t="s">
        <v>4</v>
      </c>
      <c r="L26" s="108"/>
      <c r="M26" s="107" t="s">
        <v>4</v>
      </c>
      <c r="N26" s="108"/>
    </row>
    <row r="27" spans="1:14" s="11" customFormat="1" ht="18">
      <c r="A27" s="14">
        <f>Calendario!I33</f>
        <v>42184</v>
      </c>
      <c r="B27" s="15"/>
      <c r="C27" s="14">
        <f>Calendario!J33</f>
        <v>42185</v>
      </c>
      <c r="D27" s="15"/>
      <c r="E27" s="14">
        <f>Calendario!K33</f>
      </c>
      <c r="F27" s="15"/>
      <c r="G27" s="14">
        <f>Calendario!L33</f>
      </c>
      <c r="H27" s="15"/>
      <c r="I27" s="14">
        <f>Calendario!M33</f>
      </c>
      <c r="J27" s="15"/>
      <c r="K27" s="14">
        <f>Calendario!N33</f>
      </c>
      <c r="L27" s="15"/>
      <c r="M27" s="14">
        <f>Calendario!O33</f>
      </c>
      <c r="N27" s="15"/>
    </row>
    <row r="28" spans="1:14" s="11" customFormat="1" ht="12.75">
      <c r="A28" s="105"/>
      <c r="B28" s="106"/>
      <c r="C28" s="105"/>
      <c r="D28" s="106"/>
      <c r="E28" s="105"/>
      <c r="F28" s="106"/>
      <c r="G28" s="105"/>
      <c r="H28" s="106"/>
      <c r="I28" s="105"/>
      <c r="J28" s="106"/>
      <c r="K28" s="105"/>
      <c r="L28" s="106"/>
      <c r="M28" s="105"/>
      <c r="N28" s="106"/>
    </row>
    <row r="29" spans="1:14" s="11" customFormat="1" ht="12.7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4" s="11" customFormat="1" ht="12.75">
      <c r="A30" s="105"/>
      <c r="B30" s="106"/>
      <c r="C30" s="105"/>
      <c r="D30" s="106"/>
      <c r="E30" s="105"/>
      <c r="F30" s="106"/>
      <c r="G30" s="105"/>
      <c r="H30" s="106"/>
      <c r="I30" s="105"/>
      <c r="J30" s="106"/>
      <c r="K30" s="105"/>
      <c r="L30" s="106"/>
      <c r="M30" s="105"/>
      <c r="N30" s="106"/>
    </row>
    <row r="31" spans="1:14" s="11" customFormat="1" ht="12.75">
      <c r="A31" s="105" t="s">
        <v>4</v>
      </c>
      <c r="B31" s="106"/>
      <c r="C31" s="105" t="s">
        <v>4</v>
      </c>
      <c r="D31" s="106"/>
      <c r="E31" s="105" t="s">
        <v>4</v>
      </c>
      <c r="F31" s="106"/>
      <c r="G31" s="105" t="s">
        <v>4</v>
      </c>
      <c r="H31" s="106"/>
      <c r="I31" s="105" t="s">
        <v>4</v>
      </c>
      <c r="J31" s="106"/>
      <c r="K31" s="105" t="s">
        <v>4</v>
      </c>
      <c r="L31" s="106"/>
      <c r="M31" s="105" t="s">
        <v>4</v>
      </c>
      <c r="N31" s="106"/>
    </row>
    <row r="32" spans="1:14" s="12" customFormat="1" ht="12.75">
      <c r="A32" s="107" t="s">
        <v>4</v>
      </c>
      <c r="B32" s="108"/>
      <c r="C32" s="107" t="s">
        <v>4</v>
      </c>
      <c r="D32" s="108"/>
      <c r="E32" s="107" t="s">
        <v>4</v>
      </c>
      <c r="F32" s="108"/>
      <c r="G32" s="107" t="s">
        <v>4</v>
      </c>
      <c r="H32" s="108"/>
      <c r="I32" s="107" t="s">
        <v>4</v>
      </c>
      <c r="J32" s="108"/>
      <c r="K32" s="107" t="s">
        <v>4</v>
      </c>
      <c r="L32" s="108"/>
      <c r="M32" s="107" t="s">
        <v>4</v>
      </c>
      <c r="N32" s="108"/>
    </row>
    <row r="33" spans="1:14" ht="18">
      <c r="A33" s="14">
        <f>Calendario!I34</f>
      </c>
      <c r="B33" s="15"/>
      <c r="C33" s="14">
        <f>Calendario!J34</f>
      </c>
      <c r="D33" s="15"/>
      <c r="E33" s="34"/>
      <c r="F33" s="6"/>
      <c r="G33" s="19"/>
      <c r="H33" s="26"/>
      <c r="I33" s="25" t="s">
        <v>14</v>
      </c>
      <c r="J33" s="19"/>
      <c r="K33" s="19"/>
      <c r="L33" s="19"/>
      <c r="M33" s="19"/>
      <c r="N33" s="26"/>
    </row>
    <row r="34" spans="1:14" ht="12.75">
      <c r="A34" s="105"/>
      <c r="B34" s="106"/>
      <c r="C34" s="105"/>
      <c r="D34" s="106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ht="12.75">
      <c r="A35" s="105"/>
      <c r="B35" s="106"/>
      <c r="C35" s="105"/>
      <c r="D35" s="106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ht="12.75">
      <c r="A36" s="105"/>
      <c r="B36" s="106"/>
      <c r="C36" s="105"/>
      <c r="D36" s="106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ht="12.75">
      <c r="A37" s="105" t="s">
        <v>4</v>
      </c>
      <c r="B37" s="106"/>
      <c r="C37" s="105" t="s">
        <v>4</v>
      </c>
      <c r="D37" s="106"/>
      <c r="E37" s="35"/>
      <c r="F37" s="13"/>
      <c r="G37" s="13"/>
      <c r="H37" s="17"/>
      <c r="I37" s="16"/>
      <c r="J37" s="13"/>
      <c r="K37" s="13"/>
      <c r="L37" s="13"/>
      <c r="M37" s="137" t="s">
        <v>3</v>
      </c>
      <c r="N37" s="138"/>
    </row>
    <row r="38" spans="1:14" ht="12.75">
      <c r="A38" s="107" t="s">
        <v>4</v>
      </c>
      <c r="B38" s="108"/>
      <c r="C38" s="133" t="s">
        <v>0</v>
      </c>
      <c r="D38" s="134"/>
      <c r="E38" s="36" t="s">
        <v>1</v>
      </c>
      <c r="F38" s="18"/>
      <c r="G38" s="18"/>
      <c r="H38" s="37" t="s">
        <v>0</v>
      </c>
      <c r="I38" s="20"/>
      <c r="J38" s="18"/>
      <c r="K38" s="135" t="s">
        <v>15</v>
      </c>
      <c r="L38" s="135"/>
      <c r="M38" s="135"/>
      <c r="N38" s="136"/>
    </row>
  </sheetData>
  <sheetProtection/>
  <mergeCells count="196">
    <mergeCell ref="M37:N37"/>
    <mergeCell ref="K38:N38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A4:B4"/>
    <mergeCell ref="C4:D4"/>
    <mergeCell ref="E4:F4"/>
    <mergeCell ref="G4:H4"/>
    <mergeCell ref="I4:J4"/>
    <mergeCell ref="K4:L4"/>
    <mergeCell ref="M4:N4"/>
    <mergeCell ref="K6:L6"/>
    <mergeCell ref="M6:N6"/>
    <mergeCell ref="A5:B5"/>
    <mergeCell ref="C5:D5"/>
    <mergeCell ref="E5:F5"/>
    <mergeCell ref="G5:H5"/>
    <mergeCell ref="I5:J5"/>
    <mergeCell ref="K5:L5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K11:L11"/>
    <mergeCell ref="M11:N11"/>
    <mergeCell ref="A10:B10"/>
    <mergeCell ref="C10:D10"/>
    <mergeCell ref="E10:F10"/>
    <mergeCell ref="G10:H10"/>
    <mergeCell ref="I10:J10"/>
    <mergeCell ref="K10:L10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K16:L16"/>
    <mergeCell ref="M16:N16"/>
    <mergeCell ref="A14:B14"/>
    <mergeCell ref="C14:D14"/>
    <mergeCell ref="E14:F14"/>
    <mergeCell ref="G14:H14"/>
    <mergeCell ref="I14:J14"/>
    <mergeCell ref="K14:L14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K20:L20"/>
    <mergeCell ref="M20:N20"/>
    <mergeCell ref="A19:B19"/>
    <mergeCell ref="C19:D19"/>
    <mergeCell ref="E19:F19"/>
    <mergeCell ref="G19:H19"/>
    <mergeCell ref="I19:J19"/>
    <mergeCell ref="K19:L19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K25:L25"/>
    <mergeCell ref="M25:N25"/>
    <mergeCell ref="A24:B24"/>
    <mergeCell ref="C24:D24"/>
    <mergeCell ref="E24:F24"/>
    <mergeCell ref="G24:H24"/>
    <mergeCell ref="I24:J24"/>
    <mergeCell ref="K24:L24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M32:N32"/>
    <mergeCell ref="A34:B34"/>
    <mergeCell ref="C34:D34"/>
    <mergeCell ref="A32:B32"/>
    <mergeCell ref="C32:D32"/>
    <mergeCell ref="E32:F32"/>
    <mergeCell ref="G32:H32"/>
    <mergeCell ref="I32:J32"/>
  </mergeCells>
  <hyperlinks>
    <hyperlink ref="K38" r:id="rId1" display="Calendars by Vertex42.com"/>
    <hyperlink ref="K38:N38" r:id="rId2" display="Calendarios por Vertex42.com"/>
  </hyperlinks>
  <printOptions horizontalCentered="1" verticalCentered="1"/>
  <pageMargins left="0.5" right="0.5" top="0.25" bottom="0.25" header="0.25" footer="0.25"/>
  <pageSetup fitToHeight="1" fitToWidth="1" horizontalDpi="600" verticalDpi="600" orientation="landscape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Plantilla Calendario</dc:title>
  <dc:subject/>
  <dc:creator>www.vertex42.com</dc:creator>
  <cp:keywords/>
  <dc:description>(c) 2009 Vertex42 LLC. All rights reserved.</dc:description>
  <cp:lastModifiedBy>Rosalba Fonteriz</cp:lastModifiedBy>
  <cp:lastPrinted>2009-12-11T19:01:30Z</cp:lastPrinted>
  <dcterms:created xsi:type="dcterms:W3CDTF">2008-12-11T21:42:43Z</dcterms:created>
  <dcterms:modified xsi:type="dcterms:W3CDTF">2015-04-09T09:04:56Z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2009 Vertex42 LLC</vt:lpwstr>
  </property>
  <property fmtid="{D5CDD505-2E9C-101B-9397-08002B2CF9AE}" pid="3" name="Version">
    <vt:lpwstr>1.0.0</vt:lpwstr>
  </property>
</Properties>
</file>